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640" windowHeight="8445" activeTab="1"/>
  </bookViews>
  <sheets>
    <sheet name="PLAN" sheetId="12" r:id="rId1"/>
    <sheet name="OBRAZLOŽENJE" sheetId="13" r:id="rId2"/>
  </sheets>
  <calcPr calcId="124519"/>
</workbook>
</file>

<file path=xl/calcChain.xml><?xml version="1.0" encoding="utf-8"?>
<calcChain xmlns="http://schemas.openxmlformats.org/spreadsheetml/2006/main">
  <c r="E17" i="13"/>
  <c r="E18" l="1"/>
  <c r="C69" i="12"/>
  <c r="G11"/>
  <c r="G69"/>
  <c r="I68"/>
  <c r="I67"/>
  <c r="I66"/>
  <c r="I65"/>
  <c r="I64"/>
  <c r="I63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H69"/>
  <c r="F69"/>
  <c r="E69" l="1"/>
  <c r="D69"/>
  <c r="H11"/>
  <c r="F11"/>
  <c r="E11"/>
  <c r="D11"/>
  <c r="C11"/>
  <c r="I11" l="1"/>
  <c r="I69"/>
</calcChain>
</file>

<file path=xl/sharedStrings.xml><?xml version="1.0" encoding="utf-8"?>
<sst xmlns="http://schemas.openxmlformats.org/spreadsheetml/2006/main" count="114" uniqueCount="111">
  <si>
    <t>Трошкови платног промета и банкарских услуга</t>
  </si>
  <si>
    <t>Енергетске услуге - струја, гас, централно грејање</t>
  </si>
  <si>
    <t>Комуналне услуге</t>
  </si>
  <si>
    <t>Услуге комуникација</t>
  </si>
  <si>
    <t>Накнаде из буџета за образовање, културу, науку и спорт</t>
  </si>
  <si>
    <t>Остали порези</t>
  </si>
  <si>
    <t>Обавезне таксе</t>
  </si>
  <si>
    <t>Новчане казне и пенали по решењу судова</t>
  </si>
  <si>
    <t>Трошкови службених путовања у земљи</t>
  </si>
  <si>
    <t>Трошкови службених путовања у иностранство</t>
  </si>
  <si>
    <t>Трошкови путовања ученика</t>
  </si>
  <si>
    <t>Компјутерске услуге</t>
  </si>
  <si>
    <t>Услуге информисања</t>
  </si>
  <si>
    <t>Стручне услуге</t>
  </si>
  <si>
    <t>Репрезентација</t>
  </si>
  <si>
    <t>Услуге образовања, културе и спорта</t>
  </si>
  <si>
    <t>Медицинске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</si>
  <si>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</si>
  <si>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</si>
  <si>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</si>
  <si>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</si>
  <si>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</si>
  <si>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</si>
  <si>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</si>
  <si>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Накнаде у натури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</si>
  <si>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</si>
  <si>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</si>
  <si>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</si>
  <si>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</si>
  <si>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Услуге образовања и усавршавања запослених</t>
  </si>
  <si>
    <t>Услуге очувања животне средине, науке и геодетске услуге</t>
  </si>
  <si>
    <t>Закуп имовине и опреме</t>
  </si>
  <si>
    <t>ОПИС</t>
  </si>
  <si>
    <t>Економ. 
клас.</t>
  </si>
  <si>
    <t>____________________________________</t>
  </si>
  <si>
    <t>Плате,додаци и накнаде</t>
  </si>
  <si>
    <t>Допринос ПИО-на терет послодавца</t>
  </si>
  <si>
    <t>Допринос за здравствено осигурање-на терет послод.</t>
  </si>
  <si>
    <t>Исплата накн. за време одсуств.са посла-на терет фод</t>
  </si>
  <si>
    <t>Административна опрема</t>
  </si>
  <si>
    <t>Опрема за јавну безбедност</t>
  </si>
  <si>
    <t>Пројектно планирање</t>
  </si>
  <si>
    <t>1.</t>
  </si>
  <si>
    <t>2.</t>
  </si>
  <si>
    <t>ИЗ БУЏЕТА</t>
  </si>
  <si>
    <t>ПОКРАЈИНА</t>
  </si>
  <si>
    <t>РЕПУБЛИКА</t>
  </si>
  <si>
    <t>ДОНАЦИЈЕ</t>
  </si>
  <si>
    <t>СОПСТВЕНИ</t>
  </si>
  <si>
    <t>РОДИТЕЉИ</t>
  </si>
  <si>
    <t>Текуће одржавање зграда и објеката</t>
  </si>
  <si>
    <t>ОСНОВНА ШКОЛА "ПЕТЕФИ ШАНДОР" НОВИ САД</t>
  </si>
  <si>
    <t>Опрема за образов.,науку, културу и спорт</t>
  </si>
  <si>
    <t>Неутрошени приходи пренети из претх.године</t>
  </si>
  <si>
    <t>Приходи текуће године</t>
  </si>
  <si>
    <t>УКУПНИ ПРИХОДИ:</t>
  </si>
  <si>
    <t>ТЕКУЋИ РАСХОДИ</t>
  </si>
  <si>
    <t>ИЗДАЦИ ЗА НЕФИНАНСИЈСКУ ИМОВИНУ</t>
  </si>
  <si>
    <t>УКУПНИ РАСХОДИ:</t>
  </si>
  <si>
    <t>Трошкови осигурања и то:</t>
  </si>
  <si>
    <t>-осигурање имовине-објекти и опрема</t>
  </si>
  <si>
    <t>-осигурање од ризика делатности</t>
  </si>
  <si>
    <t>-осигурање запослених</t>
  </si>
  <si>
    <t>-осигурање ученика</t>
  </si>
  <si>
    <t>Нематеријална улагања</t>
  </si>
  <si>
    <t>Капитално одржавање зграда и објеката</t>
  </si>
  <si>
    <t>ОШ "Петефи Шандор"</t>
  </si>
  <si>
    <t>ГРАД НОВИ САД</t>
  </si>
  <si>
    <t>ГРАДСКА УПРАВА ЗА ОБРАЗОВАЊЕ</t>
  </si>
  <si>
    <t>Жарка Зрењанина 2</t>
  </si>
  <si>
    <t>класиф.</t>
  </si>
  <si>
    <t>Медицински и лабораторијски материјал</t>
  </si>
  <si>
    <t>Допринос за незапосленост-на терет послодавца</t>
  </si>
  <si>
    <t>Директор школе</t>
  </si>
  <si>
    <t>Публикација</t>
  </si>
  <si>
    <t xml:space="preserve">Остале опште услуге </t>
  </si>
  <si>
    <t>ГРАД-ОПШТИНА</t>
  </si>
  <si>
    <t xml:space="preserve">                ИЗ ОСТАЛИХ ИЗВОРА</t>
  </si>
  <si>
    <t>УКУПНО</t>
  </si>
  <si>
    <t>Накн.из буџета за децу и породицу</t>
  </si>
  <si>
    <t xml:space="preserve">   ФИНАСИЈСКИ  ПЛАН ЗА 2021.ГОДИНУ - ИЗ СВИХ ИЗВОРА</t>
  </si>
  <si>
    <r>
      <t xml:space="preserve">                                                               </t>
    </r>
    <r>
      <rPr>
        <b/>
        <sz val="10"/>
        <rFont val="Arial"/>
        <family val="2"/>
      </rPr>
      <t xml:space="preserve">  </t>
    </r>
  </si>
  <si>
    <t>преглед измена:</t>
  </si>
  <si>
    <t>ек.класиф.</t>
  </si>
  <si>
    <t>назив ек.класификације</t>
  </si>
  <si>
    <t>износ по плану</t>
  </si>
  <si>
    <t>предлож.измена</t>
  </si>
  <si>
    <t>разлика по плану</t>
  </si>
  <si>
    <t>Укупно повећање плана</t>
  </si>
  <si>
    <t>_________________________</t>
  </si>
  <si>
    <t>Извор: Буџет Града Новог Сада</t>
  </si>
  <si>
    <t xml:space="preserve"> ОБРАЗЛОЖЕЊЕ ИЗМЕНА ФИНАНСИЈСКОГ ПЛАНА ЗА 2021. ГОДИНУ</t>
  </si>
  <si>
    <t>Боре Продановића 15а</t>
  </si>
  <si>
    <t>У складу  са чл. 61   Закона о буџетском систему   (Сл.гласник РС бр.54/2009...149/2020)  и  чланом 30. Правилника  о поступку израде</t>
  </si>
  <si>
    <t>финансијског плана бр.169 од 22.02.2016. ОШ "Петефи Шандор",  наша  школа  је  утврдила   нови и измењени финансијски план за</t>
  </si>
  <si>
    <t>Датум: 24.06.2021.</t>
  </si>
  <si>
    <t>Дел.број.:07/11</t>
  </si>
  <si>
    <t>VI (ШЕСТА)  ИЗМЕНА</t>
  </si>
  <si>
    <t xml:space="preserve">Дел.број: 07/11 </t>
  </si>
  <si>
    <t>Датум:24.06.2021.</t>
  </si>
  <si>
    <t>VI ИЗМЕНА</t>
  </si>
  <si>
    <t>2021.годину  у делу средстава која се односе на сред. која су нам намењена из  буџета Града Новог Сада.</t>
  </si>
  <si>
    <t>Измена на економској класификацији 4161-  награде запосленима и   остали посебни расходи,</t>
  </si>
  <si>
    <t>извршена је на основу  Обавештења Градске управе за образовање бр.IX-6-2/21-423/24 од 18.06.2021. о обезбеђењу средстава у буџету</t>
  </si>
  <si>
    <t xml:space="preserve">Града Новог Сада за 2021. годину, а односи се на средства која смо додатно тражили за исплату планираних јубиларних награда за </t>
  </si>
  <si>
    <t xml:space="preserve">запослене за 2021. годину. Наведена додатна средства за исплату јубиларних награда смо тражили на основу упита Градске управе за </t>
  </si>
  <si>
    <t>Обрачун јубиларних награда са наведеном допуном је извршен на основу тада последње познате просечне зараде у РС (јануар 2021.)</t>
  </si>
  <si>
    <r>
      <t>Овом изменом,</t>
    </r>
    <r>
      <rPr>
        <b/>
        <sz val="10"/>
        <rFont val="Arial"/>
        <family val="2"/>
      </rPr>
      <t xml:space="preserve"> укупно планирана средства наше школе за 2021.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г.  </t>
    </r>
    <r>
      <rPr>
        <b/>
        <u/>
        <sz val="10"/>
        <rFont val="Arial"/>
        <family val="2"/>
      </rPr>
      <t>из буџета Града Новог Сада</t>
    </r>
    <r>
      <rPr>
        <sz val="10"/>
        <rFont val="Arial"/>
        <family val="2"/>
      </rPr>
      <t xml:space="preserve"> повећавају се зa 266.438.00 динара</t>
    </r>
  </si>
  <si>
    <r>
      <t xml:space="preserve">и </t>
    </r>
    <r>
      <rPr>
        <b/>
        <sz val="10"/>
        <rFont val="Arial"/>
        <family val="2"/>
      </rPr>
      <t>сада износе  32.734.225,43 динара.</t>
    </r>
  </si>
  <si>
    <t>образовање од 25.03.2021. о евентуално недостајућим средствима за исплату текућих расхода у 2021. годину</t>
  </si>
  <si>
    <t>Том приликом смо анализом трошкова и евиденција, утврдили да још два запослена остварују право на јубиларну награду за 2021. годину.</t>
  </si>
</sst>
</file>

<file path=xl/styles.xml><?xml version="1.0" encoding="utf-8"?>
<styleSheet xmlns="http://schemas.openxmlformats.org/spreadsheetml/2006/main">
  <numFmts count="1">
    <numFmt numFmtId="43" formatCode="_-* #,##0.00\ _D_i_n_._-;\-* #,##0.00\ _D_i_n_._-;_-* &quot;-&quot;??\ _D_i_n_._-;_-@_-"/>
  </numFmts>
  <fonts count="16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0" fontId="8" fillId="0" borderId="0" xfId="0" applyFont="1"/>
    <xf numFmtId="0" fontId="9" fillId="0" borderId="6" xfId="0" applyFont="1" applyBorder="1" applyAlignment="1">
      <alignment horizontal="left" wrapText="1"/>
    </xf>
    <xf numFmtId="4" fontId="0" fillId="0" borderId="0" xfId="0" applyNumberFormat="1" applyBorder="1"/>
    <xf numFmtId="0" fontId="1" fillId="0" borderId="0" xfId="0" applyFont="1"/>
    <xf numFmtId="49" fontId="7" fillId="0" borderId="0" xfId="0" applyNumberFormat="1" applyFont="1" applyAlignment="1">
      <alignment horizontal="center" vertical="center" wrapText="1"/>
    </xf>
    <xf numFmtId="11" fontId="7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/>
    <xf numFmtId="0" fontId="4" fillId="2" borderId="5" xfId="1" applyNumberFormat="1" applyFont="1" applyFill="1" applyBorder="1" applyAlignment="1"/>
    <xf numFmtId="0" fontId="0" fillId="2" borderId="7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/>
    </xf>
    <xf numFmtId="4" fontId="4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justify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vertical="justify"/>
    </xf>
    <xf numFmtId="4" fontId="6" fillId="3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justify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2" fillId="0" borderId="0" xfId="0" applyFont="1"/>
    <xf numFmtId="0" fontId="10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2" fillId="0" borderId="4" xfId="0" applyFont="1" applyBorder="1"/>
    <xf numFmtId="0" fontId="12" fillId="0" borderId="5" xfId="0" applyFont="1" applyBorder="1"/>
    <xf numFmtId="4" fontId="12" fillId="0" borderId="1" xfId="0" applyNumberFormat="1" applyFont="1" applyBorder="1"/>
    <xf numFmtId="0" fontId="12" fillId="0" borderId="0" xfId="0" applyFont="1" applyBorder="1"/>
    <xf numFmtId="4" fontId="12" fillId="0" borderId="0" xfId="0" applyNumberFormat="1" applyFont="1" applyBorder="1"/>
    <xf numFmtId="0" fontId="8" fillId="0" borderId="0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15" fillId="0" borderId="1" xfId="0" applyFont="1" applyBorder="1" applyAlignment="1">
      <alignment vertical="justify"/>
    </xf>
    <xf numFmtId="0" fontId="15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X602"/>
  <sheetViews>
    <sheetView topLeftCell="A4" workbookViewId="0">
      <selection activeCell="C13" sqref="C13"/>
    </sheetView>
  </sheetViews>
  <sheetFormatPr defaultRowHeight="15"/>
  <cols>
    <col min="1" max="1" width="6.140625" customWidth="1"/>
    <col min="2" max="2" width="56.42578125" customWidth="1"/>
    <col min="3" max="3" width="14.5703125" customWidth="1"/>
    <col min="4" max="4" width="12.85546875" customWidth="1"/>
    <col min="5" max="5" width="15.28515625" customWidth="1"/>
    <col min="6" max="6" width="13.28515625" customWidth="1"/>
    <col min="7" max="8" width="13.7109375" customWidth="1"/>
    <col min="9" max="9" width="15.140625" customWidth="1"/>
  </cols>
  <sheetData>
    <row r="1" spans="1:128" ht="15.75">
      <c r="A1" s="8" t="s">
        <v>66</v>
      </c>
      <c r="B1" s="3"/>
      <c r="C1" s="1"/>
      <c r="D1" s="1"/>
      <c r="E1" s="1"/>
      <c r="F1" s="1"/>
      <c r="G1" s="1"/>
      <c r="H1" s="1"/>
    </row>
    <row r="2" spans="1:128">
      <c r="A2" s="3" t="s">
        <v>95</v>
      </c>
      <c r="B2" s="3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>
      <c r="A3" s="3" t="s">
        <v>96</v>
      </c>
      <c r="B3" s="3"/>
      <c r="C3" s="1"/>
      <c r="D3" s="1"/>
      <c r="E3" s="1"/>
      <c r="F3" s="1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ht="15.75" customHeight="1">
      <c r="A4" s="76" t="s">
        <v>80</v>
      </c>
      <c r="B4" s="76"/>
      <c r="C4" s="76"/>
      <c r="D4" s="76"/>
      <c r="E4" s="76"/>
      <c r="F4" s="76"/>
      <c r="G4" s="76"/>
      <c r="H4" s="7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ht="15.75" customHeight="1">
      <c r="A5" s="9"/>
      <c r="B5" s="9"/>
      <c r="C5" s="10"/>
      <c r="D5" s="10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18.75" customHeight="1">
      <c r="A6" s="77" t="s">
        <v>51</v>
      </c>
      <c r="B6" s="77"/>
      <c r="C6" s="77"/>
      <c r="D6" s="77"/>
      <c r="E6" s="77"/>
      <c r="F6" s="77"/>
      <c r="G6" s="77"/>
      <c r="H6" s="7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28" ht="18.75" customHeight="1">
      <c r="A7" s="78" t="s">
        <v>97</v>
      </c>
      <c r="B7" s="78"/>
      <c r="C7" s="78"/>
      <c r="D7" s="78"/>
      <c r="E7" s="78"/>
      <c r="F7" s="78"/>
      <c r="G7" s="78"/>
      <c r="H7" s="7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ht="15" customHeight="1">
      <c r="A8" s="6"/>
      <c r="B8" s="6"/>
      <c r="C8" s="6"/>
      <c r="D8" s="6"/>
      <c r="E8" s="6"/>
      <c r="F8" s="6"/>
      <c r="G8" s="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28" ht="32.25" customHeight="1">
      <c r="A9" s="52" t="s">
        <v>33</v>
      </c>
      <c r="B9" s="15" t="s">
        <v>32</v>
      </c>
      <c r="C9" s="16"/>
      <c r="D9" s="51" t="s">
        <v>44</v>
      </c>
      <c r="E9" s="17"/>
      <c r="F9" s="18" t="s">
        <v>77</v>
      </c>
      <c r="G9" s="19"/>
      <c r="H9" s="20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ht="27" customHeight="1">
      <c r="A10" s="53" t="s">
        <v>70</v>
      </c>
      <c r="B10" s="15"/>
      <c r="C10" s="2" t="s">
        <v>76</v>
      </c>
      <c r="D10" s="50" t="s">
        <v>45</v>
      </c>
      <c r="E10" s="2" t="s">
        <v>46</v>
      </c>
      <c r="F10" s="11" t="s">
        <v>47</v>
      </c>
      <c r="G10" s="11" t="s">
        <v>48</v>
      </c>
      <c r="H10" s="11" t="s">
        <v>49</v>
      </c>
      <c r="I10" s="55" t="s">
        <v>78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ht="15.75" customHeight="1">
      <c r="A11" s="14"/>
      <c r="B11" s="23" t="s">
        <v>55</v>
      </c>
      <c r="C11" s="24">
        <f>C12+C13</f>
        <v>32734225.43</v>
      </c>
      <c r="D11" s="24">
        <f t="shared" ref="D11:H11" si="0">D12+D13</f>
        <v>0</v>
      </c>
      <c r="E11" s="24">
        <f t="shared" si="0"/>
        <v>148680000</v>
      </c>
      <c r="F11" s="24">
        <f t="shared" si="0"/>
        <v>1527000</v>
      </c>
      <c r="G11" s="24">
        <f t="shared" si="0"/>
        <v>1778</v>
      </c>
      <c r="H11" s="24">
        <f t="shared" si="0"/>
        <v>6344000</v>
      </c>
      <c r="I11" s="54">
        <f>SUM(C11:H11)</f>
        <v>189287003.43000001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ht="20.25" customHeight="1">
      <c r="A12" s="25">
        <v>1</v>
      </c>
      <c r="B12" s="26" t="s">
        <v>54</v>
      </c>
      <c r="C12" s="27">
        <v>32734225.43</v>
      </c>
      <c r="D12" s="27">
        <v>0</v>
      </c>
      <c r="E12" s="27">
        <v>148680000</v>
      </c>
      <c r="F12" s="28">
        <v>1312000</v>
      </c>
      <c r="G12" s="28"/>
      <c r="H12" s="28">
        <v>4150000</v>
      </c>
      <c r="I12" s="54">
        <f>SUM(C12:H12)</f>
        <v>186876225.43000001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ht="18" customHeight="1">
      <c r="A13" s="25">
        <v>2</v>
      </c>
      <c r="B13" s="26" t="s">
        <v>53</v>
      </c>
      <c r="C13" s="27"/>
      <c r="D13" s="27"/>
      <c r="E13" s="27"/>
      <c r="F13" s="28">
        <v>215000</v>
      </c>
      <c r="G13" s="29">
        <v>1778</v>
      </c>
      <c r="H13" s="29">
        <v>2194000</v>
      </c>
      <c r="I13" s="54">
        <f t="shared" ref="I13:I68" si="1">SUM(C13:H13)</f>
        <v>2410778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ht="13.5" customHeight="1">
      <c r="A14" s="14" t="s">
        <v>42</v>
      </c>
      <c r="B14" s="15" t="s">
        <v>56</v>
      </c>
      <c r="C14" s="22"/>
      <c r="D14" s="22"/>
      <c r="E14" s="22"/>
      <c r="F14" s="30"/>
      <c r="G14" s="30"/>
      <c r="H14" s="30"/>
      <c r="I14" s="5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28" ht="18.95" customHeight="1">
      <c r="A15" s="31">
        <v>4111</v>
      </c>
      <c r="B15" s="32" t="s">
        <v>35</v>
      </c>
      <c r="C15" s="33"/>
      <c r="D15" s="33"/>
      <c r="E15" s="33">
        <v>125045000</v>
      </c>
      <c r="F15" s="34">
        <v>754000</v>
      </c>
      <c r="G15" s="34"/>
      <c r="H15" s="34"/>
      <c r="I15" s="54">
        <f t="shared" si="1"/>
        <v>125799000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ht="18.95" customHeight="1">
      <c r="A16" s="31">
        <v>4121</v>
      </c>
      <c r="B16" s="32" t="s">
        <v>36</v>
      </c>
      <c r="C16" s="35"/>
      <c r="D16" s="33"/>
      <c r="E16" s="33">
        <v>14380000</v>
      </c>
      <c r="F16" s="34">
        <v>87000</v>
      </c>
      <c r="G16" s="34"/>
      <c r="H16" s="34"/>
      <c r="I16" s="54">
        <f t="shared" si="1"/>
        <v>14467000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ht="18.95" customHeight="1">
      <c r="A17" s="31">
        <v>4122</v>
      </c>
      <c r="B17" s="32" t="s">
        <v>37</v>
      </c>
      <c r="C17" s="35"/>
      <c r="D17" s="33"/>
      <c r="E17" s="33">
        <v>6440000</v>
      </c>
      <c r="F17" s="34">
        <v>39000</v>
      </c>
      <c r="G17" s="34"/>
      <c r="H17" s="34"/>
      <c r="I17" s="54">
        <f t="shared" si="1"/>
        <v>6479000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ht="18.95" customHeight="1">
      <c r="A18" s="31">
        <v>4123</v>
      </c>
      <c r="B18" s="32" t="s">
        <v>72</v>
      </c>
      <c r="C18" s="35"/>
      <c r="D18" s="33"/>
      <c r="E18" s="33"/>
      <c r="F18" s="34"/>
      <c r="G18" s="34"/>
      <c r="H18" s="34"/>
      <c r="I18" s="54">
        <f t="shared" si="1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ht="18.95" customHeight="1">
      <c r="A19" s="31">
        <v>4131</v>
      </c>
      <c r="B19" s="32" t="s">
        <v>24</v>
      </c>
      <c r="C19" s="35">
        <v>1233975</v>
      </c>
      <c r="D19" s="33"/>
      <c r="E19" s="33"/>
      <c r="F19" s="34"/>
      <c r="G19" s="34"/>
      <c r="H19" s="34"/>
      <c r="I19" s="54">
        <f t="shared" si="1"/>
        <v>1233975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ht="18.95" customHeight="1">
      <c r="A20" s="31">
        <v>4141</v>
      </c>
      <c r="B20" s="32" t="s">
        <v>38</v>
      </c>
      <c r="C20" s="35"/>
      <c r="D20" s="33"/>
      <c r="E20" s="33">
        <v>2500000</v>
      </c>
      <c r="F20" s="34"/>
      <c r="G20" s="34"/>
      <c r="H20" s="34"/>
      <c r="I20" s="54">
        <f t="shared" si="1"/>
        <v>2500000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8.95" customHeight="1">
      <c r="A21" s="31">
        <v>4143</v>
      </c>
      <c r="B21" s="32" t="s">
        <v>25</v>
      </c>
      <c r="C21" s="33">
        <v>0</v>
      </c>
      <c r="D21" s="33"/>
      <c r="E21" s="48">
        <v>300000</v>
      </c>
      <c r="F21" s="34"/>
      <c r="G21" s="34"/>
      <c r="H21" s="34"/>
      <c r="I21" s="54">
        <f t="shared" si="1"/>
        <v>300000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30.75" customHeight="1">
      <c r="A22" s="31">
        <v>4144</v>
      </c>
      <c r="B22" s="36" t="s">
        <v>26</v>
      </c>
      <c r="C22" s="83">
        <v>649657.43000000005</v>
      </c>
      <c r="D22" s="33"/>
      <c r="E22" s="33"/>
      <c r="F22" s="34"/>
      <c r="G22" s="34"/>
      <c r="H22" s="34"/>
      <c r="I22" s="54">
        <f t="shared" si="1"/>
        <v>649657.43000000005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8.95" customHeight="1">
      <c r="A23" s="31">
        <v>4151</v>
      </c>
      <c r="B23" s="32" t="s">
        <v>27</v>
      </c>
      <c r="C23" s="33">
        <v>4689771</v>
      </c>
      <c r="D23" s="33"/>
      <c r="E23" s="33"/>
      <c r="F23" s="34"/>
      <c r="G23" s="34"/>
      <c r="H23" s="34"/>
      <c r="I23" s="54">
        <f t="shared" si="1"/>
        <v>4689771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8.95" customHeight="1">
      <c r="A24" s="31">
        <v>4161</v>
      </c>
      <c r="B24" s="32" t="s">
        <v>28</v>
      </c>
      <c r="C24" s="82">
        <v>1380159</v>
      </c>
      <c r="D24" s="33"/>
      <c r="E24" s="33"/>
      <c r="F24" s="34"/>
      <c r="G24" s="34"/>
      <c r="H24" s="34"/>
      <c r="I24" s="54">
        <f t="shared" si="1"/>
        <v>1380159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8.95" customHeight="1">
      <c r="A25" s="31">
        <v>4211</v>
      </c>
      <c r="B25" s="32" t="s">
        <v>0</v>
      </c>
      <c r="C25" s="33">
        <v>267326</v>
      </c>
      <c r="D25" s="33"/>
      <c r="E25" s="33"/>
      <c r="F25" s="34">
        <v>2000</v>
      </c>
      <c r="G25" s="34">
        <v>18</v>
      </c>
      <c r="H25" s="34">
        <v>18000</v>
      </c>
      <c r="I25" s="54">
        <f t="shared" si="1"/>
        <v>287344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8.75" customHeight="1">
      <c r="A26" s="37">
        <v>4212</v>
      </c>
      <c r="B26" s="38" t="s">
        <v>1</v>
      </c>
      <c r="C26" s="39">
        <v>12008498</v>
      </c>
      <c r="D26" s="39"/>
      <c r="E26" s="39"/>
      <c r="F26" s="34"/>
      <c r="G26" s="34"/>
      <c r="H26" s="34"/>
      <c r="I26" s="54">
        <f t="shared" si="1"/>
        <v>12008498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8.95" customHeight="1">
      <c r="A27" s="37">
        <v>4213</v>
      </c>
      <c r="B27" s="38" t="s">
        <v>2</v>
      </c>
      <c r="C27" s="39">
        <v>2456545</v>
      </c>
      <c r="D27" s="39"/>
      <c r="E27" s="39"/>
      <c r="F27" s="34"/>
      <c r="G27" s="34"/>
      <c r="H27" s="34"/>
      <c r="I27" s="54">
        <f t="shared" si="1"/>
        <v>2456545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8.95" customHeight="1">
      <c r="A28" s="31">
        <v>4214</v>
      </c>
      <c r="B28" s="32" t="s">
        <v>3</v>
      </c>
      <c r="C28" s="33">
        <v>273954</v>
      </c>
      <c r="D28" s="33"/>
      <c r="E28" s="33"/>
      <c r="F28" s="34">
        <v>20000</v>
      </c>
      <c r="G28" s="34"/>
      <c r="H28" s="34"/>
      <c r="I28" s="54">
        <f t="shared" si="1"/>
        <v>293954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8.95" customHeight="1">
      <c r="A29" s="37">
        <v>4215</v>
      </c>
      <c r="B29" s="38" t="s">
        <v>59</v>
      </c>
      <c r="C29" s="40">
        <v>1530116</v>
      </c>
      <c r="D29" s="40"/>
      <c r="E29" s="40"/>
      <c r="F29" s="34"/>
      <c r="G29" s="34"/>
      <c r="H29" s="34"/>
      <c r="I29" s="54">
        <f t="shared" si="1"/>
        <v>1530116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8.95" customHeight="1">
      <c r="A30" s="37"/>
      <c r="B30" s="41" t="s">
        <v>60</v>
      </c>
      <c r="C30" s="42">
        <v>621030</v>
      </c>
      <c r="D30" s="40"/>
      <c r="E30" s="40"/>
      <c r="F30" s="34"/>
      <c r="G30" s="34"/>
      <c r="H30" s="34"/>
      <c r="I30" s="56">
        <f t="shared" si="1"/>
        <v>621030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8.95" customHeight="1">
      <c r="A31" s="37"/>
      <c r="B31" s="41" t="s">
        <v>61</v>
      </c>
      <c r="C31" s="42">
        <v>144374</v>
      </c>
      <c r="D31" s="40"/>
      <c r="E31" s="40"/>
      <c r="F31" s="34"/>
      <c r="G31" s="34"/>
      <c r="H31" s="34"/>
      <c r="I31" s="56">
        <f t="shared" si="1"/>
        <v>144374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8.95" customHeight="1">
      <c r="A32" s="37"/>
      <c r="B32" s="41" t="s">
        <v>62</v>
      </c>
      <c r="C32" s="42">
        <v>160427</v>
      </c>
      <c r="D32" s="40"/>
      <c r="E32" s="40"/>
      <c r="F32" s="34"/>
      <c r="G32" s="34"/>
      <c r="H32" s="34"/>
      <c r="I32" s="56">
        <f t="shared" si="1"/>
        <v>160427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8.95" customHeight="1">
      <c r="A33" s="37"/>
      <c r="B33" s="41" t="s">
        <v>63</v>
      </c>
      <c r="C33" s="42">
        <v>604285</v>
      </c>
      <c r="D33" s="40"/>
      <c r="E33" s="40"/>
      <c r="F33" s="34"/>
      <c r="G33" s="34"/>
      <c r="H33" s="34"/>
      <c r="I33" s="56">
        <f t="shared" si="1"/>
        <v>604285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8.95" customHeight="1">
      <c r="A34" s="31">
        <v>4216</v>
      </c>
      <c r="B34" s="32" t="s">
        <v>31</v>
      </c>
      <c r="C34" s="33">
        <v>0</v>
      </c>
      <c r="D34" s="33"/>
      <c r="E34" s="33"/>
      <c r="F34" s="34"/>
      <c r="G34" s="34"/>
      <c r="H34" s="34"/>
      <c r="I34" s="54">
        <f t="shared" si="1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8.95" customHeight="1">
      <c r="A35" s="31">
        <v>4221</v>
      </c>
      <c r="B35" s="32" t="s">
        <v>8</v>
      </c>
      <c r="C35" s="33">
        <v>174639</v>
      </c>
      <c r="D35" s="33"/>
      <c r="E35" s="33"/>
      <c r="F35" s="34"/>
      <c r="G35" s="34"/>
      <c r="H35" s="34"/>
      <c r="I35" s="54">
        <f t="shared" si="1"/>
        <v>174639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8.95" customHeight="1">
      <c r="A36" s="31">
        <v>4222</v>
      </c>
      <c r="B36" s="32" t="s">
        <v>9</v>
      </c>
      <c r="C36" s="33">
        <v>0</v>
      </c>
      <c r="D36" s="33"/>
      <c r="E36" s="33"/>
      <c r="F36" s="34"/>
      <c r="G36" s="34"/>
      <c r="H36" s="34"/>
      <c r="I36" s="54">
        <f t="shared" si="1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8.95" customHeight="1">
      <c r="A37" s="31">
        <v>4224</v>
      </c>
      <c r="B37" s="32" t="s">
        <v>10</v>
      </c>
      <c r="C37" s="33">
        <v>297317</v>
      </c>
      <c r="D37" s="33"/>
      <c r="E37" s="33"/>
      <c r="F37" s="34"/>
      <c r="G37" s="34"/>
      <c r="H37" s="34">
        <v>10000</v>
      </c>
      <c r="I37" s="54">
        <f t="shared" si="1"/>
        <v>307317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8.95" customHeight="1">
      <c r="A38" s="31">
        <v>4232</v>
      </c>
      <c r="B38" s="32" t="s">
        <v>11</v>
      </c>
      <c r="C38" s="33">
        <v>180000</v>
      </c>
      <c r="D38" s="33"/>
      <c r="E38" s="33"/>
      <c r="F38" s="34"/>
      <c r="G38" s="34"/>
      <c r="H38" s="34">
        <v>10000</v>
      </c>
      <c r="I38" s="54">
        <f t="shared" si="1"/>
        <v>190000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8.95" customHeight="1">
      <c r="A39" s="31">
        <v>4233</v>
      </c>
      <c r="B39" s="32" t="s">
        <v>29</v>
      </c>
      <c r="C39" s="33">
        <v>209000</v>
      </c>
      <c r="D39" s="33"/>
      <c r="E39" s="33"/>
      <c r="F39" s="34">
        <v>20000</v>
      </c>
      <c r="G39" s="34"/>
      <c r="H39" s="34"/>
      <c r="I39" s="54">
        <f t="shared" si="1"/>
        <v>229000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8.95" customHeight="1">
      <c r="A40" s="31">
        <v>4234</v>
      </c>
      <c r="B40" s="32" t="s">
        <v>12</v>
      </c>
      <c r="C40" s="33">
        <v>55080</v>
      </c>
      <c r="D40" s="33"/>
      <c r="E40" s="33"/>
      <c r="F40" s="34">
        <v>50000</v>
      </c>
      <c r="G40" s="34"/>
      <c r="H40" s="34">
        <v>180000</v>
      </c>
      <c r="I40" s="54">
        <f t="shared" si="1"/>
        <v>285080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8.95" customHeight="1">
      <c r="A41" s="31">
        <v>4235</v>
      </c>
      <c r="B41" s="32" t="s">
        <v>13</v>
      </c>
      <c r="C41" s="33">
        <v>200000</v>
      </c>
      <c r="D41" s="33"/>
      <c r="E41" s="33"/>
      <c r="F41" s="34">
        <v>20000</v>
      </c>
      <c r="G41" s="34"/>
      <c r="H41" s="34">
        <v>20000</v>
      </c>
      <c r="I41" s="54">
        <f t="shared" si="1"/>
        <v>240000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8.95" customHeight="1">
      <c r="A42" s="31">
        <v>4237</v>
      </c>
      <c r="B42" s="32" t="s">
        <v>14</v>
      </c>
      <c r="C42" s="33">
        <v>0</v>
      </c>
      <c r="D42" s="33"/>
      <c r="E42" s="33"/>
      <c r="F42" s="34">
        <v>30000</v>
      </c>
      <c r="G42" s="34"/>
      <c r="H42" s="34">
        <v>40000</v>
      </c>
      <c r="I42" s="54">
        <f t="shared" si="1"/>
        <v>70000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8.95" customHeight="1">
      <c r="A43" s="31">
        <v>4239</v>
      </c>
      <c r="B43" s="32" t="s">
        <v>75</v>
      </c>
      <c r="C43" s="33">
        <v>162000</v>
      </c>
      <c r="D43" s="33"/>
      <c r="E43" s="33"/>
      <c r="F43" s="34">
        <v>7000</v>
      </c>
      <c r="G43" s="34">
        <v>1760</v>
      </c>
      <c r="H43" s="34">
        <v>600000</v>
      </c>
      <c r="I43" s="54">
        <f t="shared" si="1"/>
        <v>770760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8.95" customHeight="1">
      <c r="A44" s="31">
        <v>4242</v>
      </c>
      <c r="B44" s="32" t="s">
        <v>15</v>
      </c>
      <c r="C44" s="33">
        <v>30000</v>
      </c>
      <c r="D44" s="33"/>
      <c r="E44" s="33"/>
      <c r="F44" s="34"/>
      <c r="G44" s="34"/>
      <c r="H44" s="34">
        <v>10000</v>
      </c>
      <c r="I44" s="54">
        <f t="shared" si="1"/>
        <v>40000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5.75" customHeight="1">
      <c r="A45" s="31">
        <v>4243</v>
      </c>
      <c r="B45" s="32" t="s">
        <v>16</v>
      </c>
      <c r="C45" s="33">
        <v>28929</v>
      </c>
      <c r="D45" s="33"/>
      <c r="E45" s="33"/>
      <c r="F45" s="34"/>
      <c r="G45" s="34"/>
      <c r="H45" s="34"/>
      <c r="I45" s="54">
        <f t="shared" si="1"/>
        <v>28929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8.95" customHeight="1">
      <c r="A46" s="31">
        <v>4246</v>
      </c>
      <c r="B46" s="32" t="s">
        <v>30</v>
      </c>
      <c r="C46" s="33">
        <v>0</v>
      </c>
      <c r="D46" s="33"/>
      <c r="E46" s="33"/>
      <c r="F46" s="34"/>
      <c r="G46" s="34"/>
      <c r="H46" s="34"/>
      <c r="I46" s="54">
        <f t="shared" si="1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8.95" customHeight="1">
      <c r="A47" s="31">
        <v>4249</v>
      </c>
      <c r="B47" s="32" t="s">
        <v>17</v>
      </c>
      <c r="C47" s="33">
        <v>60491</v>
      </c>
      <c r="D47" s="33"/>
      <c r="E47" s="33"/>
      <c r="F47" s="34">
        <v>30000</v>
      </c>
      <c r="G47" s="34"/>
      <c r="H47" s="34"/>
      <c r="I47" s="54">
        <f t="shared" si="1"/>
        <v>90491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8.95" customHeight="1">
      <c r="A48" s="31">
        <v>4251</v>
      </c>
      <c r="B48" s="32" t="s">
        <v>50</v>
      </c>
      <c r="C48" s="33">
        <v>50000</v>
      </c>
      <c r="D48" s="33"/>
      <c r="E48" s="33"/>
      <c r="F48" s="43">
        <v>300000</v>
      </c>
      <c r="G48" s="43"/>
      <c r="H48" s="34">
        <v>150000</v>
      </c>
      <c r="I48" s="54">
        <f t="shared" si="1"/>
        <v>500000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8.95" customHeight="1">
      <c r="A49" s="31">
        <v>4252</v>
      </c>
      <c r="B49" s="32" t="s">
        <v>18</v>
      </c>
      <c r="C49" s="33">
        <v>329376</v>
      </c>
      <c r="D49" s="33"/>
      <c r="E49" s="33"/>
      <c r="F49" s="34">
        <v>20000</v>
      </c>
      <c r="G49" s="34"/>
      <c r="H49" s="34">
        <v>10000</v>
      </c>
      <c r="I49" s="54">
        <f t="shared" si="1"/>
        <v>359376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8.95" customHeight="1">
      <c r="A50" s="31">
        <v>4261</v>
      </c>
      <c r="B50" s="32" t="s">
        <v>19</v>
      </c>
      <c r="C50" s="33">
        <v>192564</v>
      </c>
      <c r="D50" s="33"/>
      <c r="E50" s="33"/>
      <c r="F50" s="34">
        <v>10000</v>
      </c>
      <c r="G50" s="34"/>
      <c r="H50" s="34">
        <v>10000</v>
      </c>
      <c r="I50" s="54">
        <f t="shared" si="1"/>
        <v>212564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8.95" customHeight="1">
      <c r="A51" s="31">
        <v>4263</v>
      </c>
      <c r="B51" s="32" t="s">
        <v>20</v>
      </c>
      <c r="C51" s="33">
        <v>225414</v>
      </c>
      <c r="D51" s="33"/>
      <c r="E51" s="33"/>
      <c r="F51" s="34">
        <v>8000</v>
      </c>
      <c r="G51" s="34"/>
      <c r="H51" s="34"/>
      <c r="I51" s="54">
        <f t="shared" si="1"/>
        <v>233414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8.95" customHeight="1">
      <c r="A52" s="31">
        <v>4266</v>
      </c>
      <c r="B52" s="32" t="s">
        <v>21</v>
      </c>
      <c r="C52" s="33">
        <v>888205</v>
      </c>
      <c r="D52" s="33"/>
      <c r="E52" s="33"/>
      <c r="F52" s="34"/>
      <c r="G52" s="34"/>
      <c r="H52" s="34">
        <v>6000</v>
      </c>
      <c r="I52" s="54">
        <f t="shared" si="1"/>
        <v>894205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8.95" customHeight="1">
      <c r="A53" s="31">
        <v>4266</v>
      </c>
      <c r="B53" s="32" t="s">
        <v>74</v>
      </c>
      <c r="C53" s="33">
        <v>0</v>
      </c>
      <c r="D53" s="33"/>
      <c r="E53" s="33"/>
      <c r="F53" s="34"/>
      <c r="G53" s="34"/>
      <c r="H53" s="34"/>
      <c r="I53" s="54">
        <f t="shared" si="1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8.95" customHeight="1">
      <c r="A54" s="31">
        <v>4267</v>
      </c>
      <c r="B54" s="32" t="s">
        <v>71</v>
      </c>
      <c r="C54" s="33">
        <v>216300</v>
      </c>
      <c r="D54" s="33"/>
      <c r="E54" s="33"/>
      <c r="F54" s="34"/>
      <c r="G54" s="34"/>
      <c r="H54" s="34"/>
      <c r="I54" s="54">
        <f t="shared" si="1"/>
        <v>216300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8.75" customHeight="1">
      <c r="A55" s="31">
        <v>4268</v>
      </c>
      <c r="B55" s="32" t="s">
        <v>22</v>
      </c>
      <c r="C55" s="44">
        <v>1340000</v>
      </c>
      <c r="D55" s="44"/>
      <c r="E55" s="44"/>
      <c r="F55" s="34"/>
      <c r="G55" s="34"/>
      <c r="H55" s="34">
        <v>5100000</v>
      </c>
      <c r="I55" s="54">
        <f t="shared" si="1"/>
        <v>6440000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>
      <c r="A56" s="31">
        <v>4269</v>
      </c>
      <c r="B56" s="32" t="s">
        <v>23</v>
      </c>
      <c r="C56" s="33">
        <v>270909</v>
      </c>
      <c r="D56" s="33"/>
      <c r="E56" s="33"/>
      <c r="F56" s="34"/>
      <c r="G56" s="34"/>
      <c r="H56" s="34">
        <v>20000</v>
      </c>
      <c r="I56" s="54">
        <f t="shared" si="1"/>
        <v>290909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>
      <c r="A57" s="31">
        <v>4723</v>
      </c>
      <c r="B57" s="32" t="s">
        <v>79</v>
      </c>
      <c r="C57" s="33">
        <v>2420000</v>
      </c>
      <c r="D57" s="33"/>
      <c r="E57" s="33"/>
      <c r="F57" s="34"/>
      <c r="G57" s="34"/>
      <c r="H57" s="34"/>
      <c r="I57" s="54">
        <f t="shared" si="1"/>
        <v>2420000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20.25" customHeight="1">
      <c r="A58" s="31">
        <v>4727</v>
      </c>
      <c r="B58" s="32" t="s">
        <v>4</v>
      </c>
      <c r="C58" s="84">
        <v>86000</v>
      </c>
      <c r="D58" s="44"/>
      <c r="E58" s="44"/>
      <c r="F58" s="34"/>
      <c r="G58" s="34"/>
      <c r="H58" s="34"/>
      <c r="I58" s="54">
        <f t="shared" si="1"/>
        <v>86000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>
      <c r="A59" s="31">
        <v>4821</v>
      </c>
      <c r="B59" s="32" t="s">
        <v>5</v>
      </c>
      <c r="C59" s="44">
        <v>8000</v>
      </c>
      <c r="D59" s="44"/>
      <c r="E59" s="44"/>
      <c r="F59" s="34">
        <v>50000</v>
      </c>
      <c r="G59" s="34"/>
      <c r="H59" s="34"/>
      <c r="I59" s="54">
        <f t="shared" si="1"/>
        <v>58000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>
      <c r="A60" s="31">
        <v>4822</v>
      </c>
      <c r="B60" s="32" t="s">
        <v>6</v>
      </c>
      <c r="C60" s="33">
        <v>20000</v>
      </c>
      <c r="D60" s="33"/>
      <c r="E60" s="33"/>
      <c r="F60" s="34">
        <v>10000</v>
      </c>
      <c r="G60" s="34"/>
      <c r="H60" s="34">
        <v>10000</v>
      </c>
      <c r="I60" s="54">
        <f t="shared" si="1"/>
        <v>40000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>
      <c r="A61" s="31">
        <v>4831</v>
      </c>
      <c r="B61" s="32" t="s">
        <v>7</v>
      </c>
      <c r="C61" s="33">
        <v>800000</v>
      </c>
      <c r="D61" s="33"/>
      <c r="E61" s="33"/>
      <c r="F61" s="34"/>
      <c r="G61" s="34"/>
      <c r="H61" s="34"/>
      <c r="I61" s="54">
        <f t="shared" si="1"/>
        <v>800000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4.25" customHeight="1">
      <c r="A62" s="15" t="s">
        <v>43</v>
      </c>
      <c r="B62" s="45" t="s">
        <v>57</v>
      </c>
      <c r="C62" s="46"/>
      <c r="D62" s="46"/>
      <c r="E62" s="46"/>
      <c r="F62" s="47"/>
      <c r="G62" s="47"/>
      <c r="H62" s="47"/>
      <c r="I62" s="5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>
      <c r="A63" s="31">
        <v>5113</v>
      </c>
      <c r="B63" s="32" t="s">
        <v>65</v>
      </c>
      <c r="C63" s="48"/>
      <c r="D63" s="33"/>
      <c r="E63" s="33"/>
      <c r="F63" s="34"/>
      <c r="G63" s="34"/>
      <c r="H63" s="34"/>
      <c r="I63" s="54">
        <f t="shared" si="1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>
      <c r="A64" s="31">
        <v>5114</v>
      </c>
      <c r="B64" s="32" t="s">
        <v>41</v>
      </c>
      <c r="C64" s="48"/>
      <c r="D64" s="33"/>
      <c r="E64" s="33"/>
      <c r="F64" s="34"/>
      <c r="G64" s="34"/>
      <c r="H64" s="34"/>
      <c r="I64" s="54">
        <f t="shared" si="1"/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>
      <c r="A65" s="31">
        <v>5122</v>
      </c>
      <c r="B65" s="32" t="s">
        <v>39</v>
      </c>
      <c r="C65" s="33"/>
      <c r="D65" s="33"/>
      <c r="E65" s="33"/>
      <c r="F65" s="34"/>
      <c r="G65" s="34"/>
      <c r="H65" s="43">
        <v>50000</v>
      </c>
      <c r="I65" s="54">
        <f t="shared" si="1"/>
        <v>50000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>
      <c r="A66" s="31">
        <v>5126</v>
      </c>
      <c r="B66" s="32" t="s">
        <v>52</v>
      </c>
      <c r="C66" s="33"/>
      <c r="D66" s="33"/>
      <c r="E66" s="33"/>
      <c r="F66" s="43">
        <v>60000</v>
      </c>
      <c r="G66" s="34"/>
      <c r="H66" s="34">
        <v>50000</v>
      </c>
      <c r="I66" s="54">
        <f t="shared" si="1"/>
        <v>110000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>
      <c r="A67" s="31">
        <v>5128</v>
      </c>
      <c r="B67" s="32" t="s">
        <v>40</v>
      </c>
      <c r="C67" s="33"/>
      <c r="D67" s="33"/>
      <c r="E67" s="33"/>
      <c r="F67" s="34"/>
      <c r="G67" s="34"/>
      <c r="H67" s="34"/>
      <c r="I67" s="54">
        <f t="shared" si="1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>
      <c r="A68" s="31">
        <v>5151</v>
      </c>
      <c r="B68" s="32" t="s">
        <v>64</v>
      </c>
      <c r="C68" s="33"/>
      <c r="D68" s="33"/>
      <c r="E68" s="33">
        <v>15000</v>
      </c>
      <c r="F68" s="34">
        <v>10000</v>
      </c>
      <c r="G68" s="34"/>
      <c r="H68" s="34">
        <v>50000</v>
      </c>
      <c r="I68" s="54">
        <f t="shared" si="1"/>
        <v>75000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>
      <c r="A69" s="49"/>
      <c r="B69" s="23" t="s">
        <v>58</v>
      </c>
      <c r="C69" s="46">
        <f>SUM(C15:C68)-C29</f>
        <v>32734225.43</v>
      </c>
      <c r="D69" s="46">
        <f>SUM(D15:D68)</f>
        <v>0</v>
      </c>
      <c r="E69" s="46">
        <f>SUM(E15:E68)</f>
        <v>148680000</v>
      </c>
      <c r="F69" s="46">
        <f>SUM(F15:F68)</f>
        <v>1527000</v>
      </c>
      <c r="G69" s="46">
        <f>SUM(G15:G68)</f>
        <v>1778</v>
      </c>
      <c r="H69" s="46">
        <f>SUM(H15:H68)</f>
        <v>6344000</v>
      </c>
      <c r="I69" s="54">
        <f>SUM(C69:H69)</f>
        <v>189287003.43000001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1.25" customHeight="1">
      <c r="A70" s="1"/>
      <c r="B70" s="1"/>
      <c r="C70" s="1"/>
      <c r="D70" s="1"/>
      <c r="E70" s="1"/>
      <c r="F70" s="1"/>
      <c r="G70" s="1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1.25" customHeight="1">
      <c r="A71" s="1"/>
      <c r="B71" s="1"/>
      <c r="C71" s="1"/>
      <c r="D71" s="1"/>
      <c r="E71" s="1"/>
      <c r="F71" s="1"/>
      <c r="G71" s="1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1.25" customHeight="1">
      <c r="A72" s="1"/>
      <c r="B72" s="1"/>
      <c r="C72" s="1"/>
      <c r="D72" s="1"/>
      <c r="E72" s="1"/>
      <c r="F72" s="1"/>
      <c r="G72" s="1"/>
      <c r="H72" s="1"/>
      <c r="I72" s="4"/>
      <c r="J72" s="4"/>
      <c r="K72" s="4"/>
      <c r="L72" s="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2" customHeight="1">
      <c r="A73" s="1"/>
      <c r="B73" s="1"/>
      <c r="C73" s="1"/>
      <c r="D73" s="75" t="s">
        <v>73</v>
      </c>
      <c r="E73" s="75"/>
      <c r="F73" s="1"/>
      <c r="G73" s="1"/>
      <c r="H73" s="1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2" customHeight="1">
      <c r="A74" s="1"/>
      <c r="B74" s="1"/>
      <c r="C74" s="1"/>
      <c r="D74" s="13"/>
      <c r="E74" s="13"/>
      <c r="F74" s="1"/>
      <c r="G74" s="1"/>
      <c r="H74" s="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>
      <c r="A75" s="1"/>
      <c r="B75" s="1"/>
      <c r="C75" s="1"/>
      <c r="D75" s="1" t="s">
        <v>34</v>
      </c>
      <c r="E75" s="1"/>
      <c r="F75" s="1"/>
      <c r="G75" s="1"/>
      <c r="H75" s="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>
      <c r="A76" s="12"/>
      <c r="B76" s="12"/>
      <c r="C76" s="12"/>
      <c r="D76" s="12"/>
      <c r="E76" s="12"/>
      <c r="F76" s="12"/>
      <c r="G76" s="12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</row>
    <row r="223" spans="1:12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</row>
    <row r="224" spans="1:12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</row>
    <row r="225" spans="1:12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</row>
    <row r="226" spans="1:12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</row>
    <row r="227" spans="1:12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</row>
    <row r="228" spans="1:1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</row>
    <row r="229" spans="1:12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</row>
    <row r="230" spans="1:12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</row>
    <row r="231" spans="1:12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</row>
    <row r="232" spans="1:12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</row>
    <row r="233" spans="1:12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</row>
    <row r="234" spans="1:12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</row>
    <row r="235" spans="1:12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</row>
    <row r="236" spans="1:12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</row>
    <row r="237" spans="1:12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</row>
    <row r="238" spans="1:12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</row>
    <row r="239" spans="1:12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</row>
    <row r="240" spans="1:12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</row>
    <row r="241" spans="1:12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</row>
    <row r="242" spans="1:12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</row>
    <row r="243" spans="1:12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</row>
    <row r="244" spans="1:12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</row>
    <row r="245" spans="1:12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</row>
    <row r="246" spans="1:12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</row>
    <row r="247" spans="1:12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</row>
    <row r="248" spans="1:12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</row>
    <row r="249" spans="1:12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</row>
    <row r="250" spans="1:12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</row>
    <row r="251" spans="1:12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</row>
    <row r="252" spans="1:12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</row>
    <row r="253" spans="1:12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</row>
    <row r="254" spans="1:12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</row>
    <row r="255" spans="1:12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</row>
    <row r="256" spans="1:12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</row>
    <row r="257" spans="1:12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</row>
    <row r="258" spans="1:12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</row>
    <row r="259" spans="1:12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</row>
    <row r="260" spans="1:12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</row>
    <row r="261" spans="1:12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</row>
    <row r="262" spans="1:12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</row>
    <row r="263" spans="1:12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</row>
    <row r="264" spans="1:12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</row>
    <row r="265" spans="1:12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</row>
    <row r="266" spans="1:12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</row>
    <row r="267" spans="1:12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</row>
    <row r="268" spans="1:12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</row>
    <row r="269" spans="1:12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</row>
    <row r="270" spans="1:12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</row>
    <row r="271" spans="1:12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</row>
    <row r="272" spans="1:12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</row>
    <row r="273" spans="1:12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</row>
    <row r="274" spans="1:12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</row>
    <row r="275" spans="1:12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</row>
    <row r="276" spans="1:12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</row>
    <row r="277" spans="1:12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</row>
    <row r="278" spans="1:12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</row>
    <row r="279" spans="1:12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</row>
    <row r="280" spans="1:12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</row>
    <row r="281" spans="1:12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</row>
    <row r="282" spans="1:12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</row>
    <row r="283" spans="1:12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</row>
    <row r="284" spans="1:12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</row>
    <row r="285" spans="1:12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</row>
    <row r="286" spans="1:12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</row>
    <row r="287" spans="1:12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</row>
    <row r="288" spans="1:12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</row>
    <row r="289" spans="1:12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</row>
    <row r="290" spans="1:12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</row>
    <row r="291" spans="1:12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</row>
    <row r="292" spans="1:12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</row>
    <row r="293" spans="1:12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</row>
    <row r="294" spans="1:12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</row>
    <row r="295" spans="1:12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</row>
    <row r="296" spans="1:12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</row>
    <row r="297" spans="1:12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</row>
    <row r="298" spans="1:12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</row>
    <row r="299" spans="1:12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</row>
    <row r="300" spans="1:12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</row>
    <row r="301" spans="1:12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</row>
    <row r="302" spans="1:12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</row>
    <row r="303" spans="1:12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</row>
    <row r="304" spans="1:12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</row>
    <row r="305" spans="1:12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</row>
    <row r="306" spans="1:12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</row>
    <row r="307" spans="1:12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</row>
    <row r="308" spans="1:12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</row>
    <row r="309" spans="1:12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</row>
    <row r="310" spans="1:12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</row>
    <row r="311" spans="1:12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</row>
    <row r="312" spans="1:12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</row>
    <row r="313" spans="1:12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</row>
    <row r="314" spans="1:12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</row>
    <row r="315" spans="1:12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</row>
    <row r="316" spans="1:12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</row>
    <row r="317" spans="1:12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</row>
    <row r="318" spans="1:12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</row>
    <row r="319" spans="1:12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</row>
    <row r="320" spans="1:12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</row>
    <row r="321" spans="1:12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</row>
    <row r="322" spans="1:12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</row>
    <row r="323" spans="1:12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1:12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1:12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1:12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</row>
    <row r="327" spans="1:12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1:1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1:12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</row>
    <row r="330" spans="1:12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</row>
    <row r="331" spans="1:12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</row>
    <row r="332" spans="1:12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</row>
    <row r="333" spans="1:12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</row>
    <row r="334" spans="1:12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</row>
    <row r="335" spans="1:12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</row>
    <row r="336" spans="1:12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</row>
    <row r="337" spans="1:12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</row>
    <row r="338" spans="1:12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</row>
    <row r="339" spans="1:12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</row>
    <row r="340" spans="1:12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</row>
    <row r="341" spans="1:12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</row>
    <row r="342" spans="1:12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</row>
    <row r="343" spans="1:12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</row>
    <row r="344" spans="1:12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</row>
    <row r="345" spans="1:12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</row>
    <row r="346" spans="1:12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</row>
    <row r="347" spans="1:12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</row>
    <row r="348" spans="1:12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</row>
    <row r="349" spans="1:12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</row>
    <row r="350" spans="1:12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</row>
    <row r="351" spans="1:12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</row>
    <row r="352" spans="1:12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</row>
    <row r="353" spans="1:12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</row>
    <row r="354" spans="1:12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</row>
    <row r="355" spans="1:12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</row>
    <row r="356" spans="1:12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</row>
    <row r="357" spans="1:12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</row>
    <row r="358" spans="1:12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</row>
    <row r="359" spans="1:12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</row>
    <row r="360" spans="1:12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</row>
    <row r="361" spans="1:12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</row>
    <row r="362" spans="1:12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</row>
    <row r="363" spans="1:12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</row>
    <row r="364" spans="1:12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</row>
    <row r="365" spans="1:12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</row>
    <row r="366" spans="1:12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</row>
    <row r="367" spans="1:12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</row>
    <row r="368" spans="1:12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</row>
    <row r="369" spans="1:12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</row>
    <row r="370" spans="1:12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</row>
    <row r="371" spans="1:12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</row>
    <row r="372" spans="1:12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</row>
    <row r="373" spans="1:12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</row>
    <row r="374" spans="1:12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</row>
    <row r="375" spans="1:12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</row>
    <row r="376" spans="1:12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</row>
    <row r="377" spans="1:12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</row>
    <row r="378" spans="1:12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</row>
    <row r="379" spans="1:12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</row>
    <row r="380" spans="1:12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</row>
    <row r="381" spans="1:12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</row>
    <row r="382" spans="1:12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</row>
    <row r="383" spans="1:12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</row>
    <row r="384" spans="1:12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</row>
    <row r="385" spans="1:12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</row>
    <row r="386" spans="1:12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</row>
    <row r="387" spans="1:12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</row>
    <row r="388" spans="1:12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</row>
    <row r="389" spans="1:12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</row>
    <row r="390" spans="1:12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</row>
    <row r="391" spans="1:12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</row>
    <row r="392" spans="1:12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</row>
    <row r="393" spans="1:12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</row>
    <row r="394" spans="1:12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</row>
    <row r="395" spans="1:12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</row>
    <row r="396" spans="1:12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</row>
    <row r="397" spans="1:12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</row>
    <row r="398" spans="1:12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</row>
    <row r="399" spans="1:12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</row>
    <row r="400" spans="1:12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</row>
    <row r="401" spans="1:12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</row>
    <row r="402" spans="1:12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</row>
    <row r="403" spans="1:12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</row>
    <row r="404" spans="1:12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</row>
    <row r="405" spans="1:12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</row>
    <row r="406" spans="1:12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</row>
    <row r="407" spans="1:12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</row>
    <row r="408" spans="1:12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</row>
    <row r="409" spans="1:12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</row>
    <row r="410" spans="1:12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</row>
    <row r="411" spans="1:12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</row>
    <row r="412" spans="1:12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</row>
    <row r="413" spans="1:12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</row>
    <row r="414" spans="1:12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</row>
    <row r="415" spans="1:12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</row>
    <row r="416" spans="1:12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</row>
    <row r="417" spans="1:12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</row>
    <row r="418" spans="1:12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</row>
    <row r="419" spans="1:12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</row>
    <row r="420" spans="1:12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</row>
    <row r="421" spans="1:12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</row>
    <row r="422" spans="1:12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</row>
    <row r="423" spans="1:12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</row>
    <row r="424" spans="1:12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</row>
    <row r="425" spans="1:12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</row>
    <row r="426" spans="1:12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</row>
    <row r="427" spans="1:12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</row>
    <row r="428" spans="1:1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</row>
    <row r="429" spans="1:12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</row>
    <row r="430" spans="1:12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</row>
    <row r="431" spans="1:128">
      <c r="A431" s="4"/>
      <c r="B431" s="4"/>
      <c r="C431" s="4"/>
      <c r="D431" s="4"/>
      <c r="E431" s="4"/>
      <c r="F431" s="4"/>
      <c r="G431" s="4"/>
      <c r="H431" s="4"/>
    </row>
    <row r="432" spans="1:128">
      <c r="A432" s="4"/>
      <c r="B432" s="4"/>
      <c r="C432" s="4"/>
      <c r="D432" s="4"/>
      <c r="E432" s="4"/>
      <c r="F432" s="4"/>
      <c r="G432" s="4"/>
      <c r="H432" s="4"/>
    </row>
    <row r="433" spans="1:8">
      <c r="A433" s="4"/>
      <c r="B433" s="4"/>
      <c r="C433" s="4"/>
      <c r="D433" s="4"/>
      <c r="E433" s="4"/>
      <c r="F433" s="4"/>
      <c r="G433" s="4"/>
      <c r="H433" s="4"/>
    </row>
    <row r="434" spans="1:8">
      <c r="A434" s="4"/>
      <c r="B434" s="4"/>
      <c r="C434" s="4"/>
      <c r="D434" s="4"/>
      <c r="E434" s="4"/>
      <c r="F434" s="4"/>
      <c r="G434" s="4"/>
      <c r="H434" s="4"/>
    </row>
    <row r="435" spans="1:8">
      <c r="A435" s="4"/>
      <c r="B435" s="4"/>
      <c r="C435" s="4"/>
      <c r="D435" s="4"/>
      <c r="E435" s="4"/>
      <c r="F435" s="4"/>
      <c r="G435" s="4"/>
      <c r="H435" s="4"/>
    </row>
    <row r="436" spans="1:8">
      <c r="A436" s="4"/>
      <c r="B436" s="4"/>
      <c r="C436" s="4"/>
      <c r="D436" s="4"/>
      <c r="E436" s="4"/>
      <c r="F436" s="4"/>
      <c r="G436" s="4"/>
      <c r="H436" s="4"/>
    </row>
    <row r="437" spans="1:8">
      <c r="A437" s="4"/>
      <c r="B437" s="4"/>
      <c r="C437" s="4"/>
      <c r="D437" s="4"/>
      <c r="E437" s="4"/>
      <c r="F437" s="4"/>
      <c r="G437" s="4"/>
      <c r="H437" s="4"/>
    </row>
    <row r="438" spans="1:8">
      <c r="A438" s="4"/>
      <c r="B438" s="4"/>
      <c r="C438" s="4"/>
      <c r="D438" s="4"/>
      <c r="E438" s="4"/>
      <c r="F438" s="4"/>
      <c r="G438" s="4"/>
      <c r="H438" s="4"/>
    </row>
    <row r="439" spans="1:8">
      <c r="A439" s="4"/>
      <c r="B439" s="4"/>
      <c r="C439" s="4"/>
      <c r="D439" s="4"/>
      <c r="E439" s="4"/>
      <c r="F439" s="4"/>
      <c r="G439" s="4"/>
      <c r="H439" s="4"/>
    </row>
    <row r="440" spans="1:8">
      <c r="A440" s="4"/>
      <c r="B440" s="4"/>
      <c r="C440" s="4"/>
      <c r="D440" s="4"/>
      <c r="E440" s="4"/>
      <c r="F440" s="4"/>
      <c r="G440" s="4"/>
      <c r="H440" s="4"/>
    </row>
    <row r="441" spans="1:8">
      <c r="A441" s="4"/>
      <c r="B441" s="4"/>
      <c r="C441" s="4"/>
      <c r="D441" s="4"/>
      <c r="E441" s="4"/>
      <c r="F441" s="4"/>
      <c r="G441" s="4"/>
      <c r="H441" s="4"/>
    </row>
    <row r="442" spans="1:8">
      <c r="A442" s="4"/>
      <c r="B442" s="4"/>
      <c r="C442" s="4"/>
      <c r="D442" s="4"/>
      <c r="E442" s="4"/>
      <c r="F442" s="4"/>
      <c r="G442" s="4"/>
      <c r="H442" s="4"/>
    </row>
    <row r="443" spans="1:8">
      <c r="A443" s="4"/>
      <c r="B443" s="4"/>
      <c r="C443" s="4"/>
      <c r="D443" s="4"/>
      <c r="E443" s="4"/>
      <c r="F443" s="4"/>
      <c r="G443" s="4"/>
      <c r="H443" s="4"/>
    </row>
    <row r="444" spans="1:8">
      <c r="A444" s="4"/>
      <c r="B444" s="4"/>
      <c r="C444" s="4"/>
      <c r="D444" s="4"/>
      <c r="E444" s="4"/>
      <c r="F444" s="4"/>
      <c r="G444" s="4"/>
      <c r="H444" s="4"/>
    </row>
    <row r="445" spans="1:8">
      <c r="A445" s="4"/>
      <c r="B445" s="4"/>
      <c r="C445" s="4"/>
      <c r="D445" s="4"/>
      <c r="E445" s="4"/>
      <c r="F445" s="4"/>
      <c r="G445" s="4"/>
      <c r="H445" s="4"/>
    </row>
    <row r="446" spans="1:8">
      <c r="A446" s="4"/>
      <c r="B446" s="4"/>
      <c r="C446" s="4"/>
      <c r="D446" s="4"/>
      <c r="E446" s="4"/>
      <c r="F446" s="4"/>
      <c r="G446" s="4"/>
      <c r="H446" s="4"/>
    </row>
    <row r="447" spans="1:8">
      <c r="A447" s="4"/>
      <c r="B447" s="4"/>
      <c r="C447" s="4"/>
      <c r="D447" s="4"/>
      <c r="E447" s="4"/>
      <c r="F447" s="4"/>
      <c r="G447" s="4"/>
      <c r="H447" s="4"/>
    </row>
    <row r="448" spans="1:8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</sheetData>
  <mergeCells count="4">
    <mergeCell ref="D73:E73"/>
    <mergeCell ref="A4:H4"/>
    <mergeCell ref="A6:H6"/>
    <mergeCell ref="A7:H7"/>
  </mergeCell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tabSelected="1" topLeftCell="A16" workbookViewId="0">
      <selection activeCell="H7" sqref="H7"/>
    </sheetView>
  </sheetViews>
  <sheetFormatPr defaultRowHeight="15"/>
  <cols>
    <col min="1" max="1" width="28.140625" customWidth="1"/>
    <col min="2" max="2" width="27.7109375" customWidth="1"/>
    <col min="3" max="3" width="17.28515625" customWidth="1"/>
    <col min="4" max="4" width="16.140625" customWidth="1"/>
    <col min="5" max="5" width="18.140625" customWidth="1"/>
    <col min="6" max="6" width="28.7109375" customWidth="1"/>
    <col min="7" max="7" width="27.28515625" customWidth="1"/>
  </cols>
  <sheetData>
    <row r="1" spans="1:6">
      <c r="A1" t="s">
        <v>66</v>
      </c>
      <c r="D1" t="s">
        <v>67</v>
      </c>
    </row>
    <row r="2" spans="1:6">
      <c r="A2" t="s">
        <v>92</v>
      </c>
      <c r="D2" t="s">
        <v>68</v>
      </c>
    </row>
    <row r="3" spans="1:6">
      <c r="A3" s="5" t="s">
        <v>98</v>
      </c>
      <c r="B3" s="58"/>
      <c r="D3" t="s">
        <v>69</v>
      </c>
    </row>
    <row r="4" spans="1:6">
      <c r="A4" s="5" t="s">
        <v>99</v>
      </c>
      <c r="B4" s="59"/>
    </row>
    <row r="5" spans="1:6">
      <c r="A5" s="5"/>
      <c r="B5" s="59"/>
    </row>
    <row r="6" spans="1:6">
      <c r="B6" s="60" t="s">
        <v>91</v>
      </c>
      <c r="C6" s="60"/>
      <c r="D6" s="60"/>
      <c r="E6" s="60"/>
      <c r="F6" s="57"/>
    </row>
    <row r="7" spans="1:6">
      <c r="A7" s="5" t="s">
        <v>81</v>
      </c>
      <c r="B7" s="5"/>
      <c r="C7" s="61" t="s">
        <v>100</v>
      </c>
      <c r="F7" s="57"/>
    </row>
    <row r="8" spans="1:6">
      <c r="A8" s="5"/>
      <c r="B8" s="5"/>
      <c r="C8" s="61"/>
      <c r="F8" s="57"/>
    </row>
    <row r="9" spans="1:6">
      <c r="A9" s="5"/>
      <c r="B9" s="5"/>
      <c r="C9" s="61"/>
      <c r="F9" s="57"/>
    </row>
    <row r="10" spans="1:6">
      <c r="A10" s="5" t="s">
        <v>93</v>
      </c>
      <c r="B10" s="5"/>
      <c r="C10" s="61"/>
      <c r="F10" s="57"/>
    </row>
    <row r="11" spans="1:6">
      <c r="A11" s="5" t="s">
        <v>94</v>
      </c>
      <c r="B11" s="5"/>
      <c r="C11" s="61"/>
      <c r="F11" s="57"/>
    </row>
    <row r="12" spans="1:6">
      <c r="A12" s="5" t="s">
        <v>101</v>
      </c>
      <c r="B12" s="5"/>
      <c r="C12" s="61"/>
      <c r="F12" s="57"/>
    </row>
    <row r="13" spans="1:6">
      <c r="A13" s="5"/>
      <c r="B13" s="5"/>
      <c r="C13" s="61"/>
      <c r="F13" s="57"/>
    </row>
    <row r="14" spans="1:6">
      <c r="A14" s="60" t="s">
        <v>90</v>
      </c>
      <c r="B14" s="5"/>
      <c r="F14" s="57"/>
    </row>
    <row r="15" spans="1:6">
      <c r="A15" t="s">
        <v>82</v>
      </c>
      <c r="F15" s="57"/>
    </row>
    <row r="16" spans="1:6">
      <c r="A16" s="62" t="s">
        <v>83</v>
      </c>
      <c r="B16" s="62" t="s">
        <v>84</v>
      </c>
      <c r="C16" s="62" t="s">
        <v>85</v>
      </c>
      <c r="D16" s="62" t="s">
        <v>86</v>
      </c>
      <c r="E16" s="62" t="s">
        <v>87</v>
      </c>
      <c r="F16" s="57"/>
    </row>
    <row r="17" spans="1:6" ht="25.5">
      <c r="A17" s="81">
        <v>4161</v>
      </c>
      <c r="B17" s="73" t="s">
        <v>28</v>
      </c>
      <c r="C17" s="79">
        <v>1113721</v>
      </c>
      <c r="D17" s="80">
        <v>1380159</v>
      </c>
      <c r="E17" s="80">
        <f>D17-C17</f>
        <v>266438</v>
      </c>
      <c r="F17" s="57"/>
    </row>
    <row r="18" spans="1:6">
      <c r="A18" s="63"/>
      <c r="B18" s="64"/>
      <c r="C18" s="65" t="s">
        <v>88</v>
      </c>
      <c r="D18" s="66"/>
      <c r="E18" s="67">
        <f>SUM(E17:E17)</f>
        <v>266438</v>
      </c>
      <c r="F18" s="57"/>
    </row>
    <row r="19" spans="1:6">
      <c r="A19" s="4"/>
      <c r="B19" s="4"/>
      <c r="C19" s="68"/>
      <c r="D19" s="68"/>
      <c r="E19" s="69"/>
      <c r="F19" s="57"/>
    </row>
    <row r="20" spans="1:6">
      <c r="A20" s="60" t="s">
        <v>102</v>
      </c>
      <c r="F20" s="57"/>
    </row>
    <row r="21" spans="1:6">
      <c r="A21" s="70" t="s">
        <v>103</v>
      </c>
      <c r="B21" s="4"/>
      <c r="C21" s="68"/>
      <c r="D21" s="68"/>
      <c r="E21" s="69"/>
      <c r="F21" s="57"/>
    </row>
    <row r="22" spans="1:6">
      <c r="A22" s="70" t="s">
        <v>104</v>
      </c>
      <c r="B22" s="4"/>
      <c r="C22" s="68"/>
      <c r="D22" s="68"/>
      <c r="E22" s="69"/>
      <c r="F22" s="57"/>
    </row>
    <row r="23" spans="1:6">
      <c r="A23" s="70" t="s">
        <v>105</v>
      </c>
      <c r="B23" s="4"/>
      <c r="C23" s="68"/>
      <c r="D23" s="68"/>
      <c r="E23" s="69"/>
      <c r="F23" s="57"/>
    </row>
    <row r="24" spans="1:6">
      <c r="A24" s="70" t="s">
        <v>109</v>
      </c>
      <c r="B24" s="4"/>
      <c r="C24" s="68"/>
      <c r="D24" s="68"/>
      <c r="E24" s="69"/>
      <c r="F24" s="57"/>
    </row>
    <row r="25" spans="1:6">
      <c r="A25" s="70" t="s">
        <v>110</v>
      </c>
      <c r="B25" s="4"/>
      <c r="C25" s="68"/>
      <c r="D25" s="68"/>
      <c r="E25" s="69"/>
      <c r="F25" s="57"/>
    </row>
    <row r="26" spans="1:6">
      <c r="A26" s="70" t="s">
        <v>106</v>
      </c>
      <c r="B26" s="4"/>
      <c r="C26" s="68"/>
      <c r="D26" s="68"/>
      <c r="E26" s="69"/>
      <c r="F26" s="57"/>
    </row>
    <row r="27" spans="1:6">
      <c r="A27" s="72"/>
      <c r="B27" s="4"/>
      <c r="C27" s="68"/>
      <c r="D27" s="68"/>
      <c r="E27" s="69"/>
      <c r="F27" s="57"/>
    </row>
    <row r="28" spans="1:6">
      <c r="A28" s="70" t="s">
        <v>107</v>
      </c>
      <c r="B28" s="4"/>
      <c r="C28" s="68"/>
      <c r="D28" s="68"/>
      <c r="E28" s="69"/>
      <c r="F28" s="57"/>
    </row>
    <row r="29" spans="1:6">
      <c r="A29" s="5" t="s">
        <v>108</v>
      </c>
      <c r="F29" s="57"/>
    </row>
    <row r="30" spans="1:6">
      <c r="A30" s="4"/>
      <c r="B30" s="4"/>
      <c r="C30" s="68"/>
      <c r="D30" s="68"/>
      <c r="E30" s="69"/>
      <c r="F30" s="71"/>
    </row>
    <row r="31" spans="1:6">
      <c r="A31" s="5"/>
      <c r="F31" s="57"/>
    </row>
    <row r="32" spans="1:6">
      <c r="A32" s="5"/>
      <c r="F32" s="57"/>
    </row>
    <row r="33" spans="1:6">
      <c r="A33" s="5"/>
      <c r="F33" s="57"/>
    </row>
    <row r="34" spans="1:6">
      <c r="D34" s="74" t="s">
        <v>73</v>
      </c>
    </row>
    <row r="36" spans="1:6">
      <c r="D36" t="s">
        <v>89</v>
      </c>
    </row>
  </sheetData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OBRAZLOŽENJE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2021-06-22T08:38:13Z</cp:lastPrinted>
  <dcterms:created xsi:type="dcterms:W3CDTF">2016-01-24T12:17:11Z</dcterms:created>
  <dcterms:modified xsi:type="dcterms:W3CDTF">2021-06-24T08:47:17Z</dcterms:modified>
</cp:coreProperties>
</file>