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 activeTab="1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17" i="13"/>
  <c r="D76" i="12"/>
  <c r="J75"/>
  <c r="J74"/>
  <c r="J73"/>
  <c r="J72"/>
  <c r="J71"/>
  <c r="J70"/>
  <c r="E18" i="13" l="1"/>
  <c r="J68" i="12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<sst xmlns="http://schemas.openxmlformats.org/spreadsheetml/2006/main" count="177" uniqueCount="120">
  <si>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</si>
  <si>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</si>
  <si>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</si>
  <si>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</si>
  <si>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</si>
  <si>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</si>
  <si>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</si>
  <si>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</si>
  <si>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</si>
  <si>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</si>
  <si>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</si>
  <si>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</si>
  <si>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</si>
  <si>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</si>
  <si>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</si>
  <si>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</si>
  <si>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</si>
  <si>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</si>
  <si>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</si>
  <si>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</si>
  <si>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</si>
  <si>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</si>
  <si>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</si>
  <si>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</si>
  <si>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</si>
  <si>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</si>
  <si>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</si>
  <si>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</si>
  <si>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</si>
  <si>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</si>
  <si>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</si>
  <si>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</si>
  <si>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</si>
  <si>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</si>
  <si>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</si>
  <si>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</si>
  <si>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</si>
  <si>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</si>
  <si>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</si>
  <si>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</si>
  <si>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</si>
  <si>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</si>
  <si>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</si>
  <si>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</si>
  <si>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</si>
  <si>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</si>
  <si>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</si>
  <si>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</si>
  <si>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</si>
  <si>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</si>
  <si>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</si>
  <si>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</si>
  <si>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</si>
  <si>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</si>
  <si>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</si>
  <si>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</si>
  <si>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</si>
  <si>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</si>
  <si>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</si>
  <si>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</si>
  <si>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</si>
  <si>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</si>
  <si>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</si>
  <si>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</si>
  <si>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</si>
  <si>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</si>
  <si>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</si>
  <si>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</si>
  <si>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</si>
  <si>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</si>
  <si>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_____________________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</si>
  <si>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</si>
  <si>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</si>
  <si>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</si>
  <si>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</si>
  <si>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</si>
  <si>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</si>
  <si>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</si>
  <si>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</si>
  <si>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</si>
  <si>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</si>
  <si>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</si>
  <si>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</si>
  <si>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</si>
  <si>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</si>
  <si>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</si>
  <si>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</si>
  <si>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</si>
  <si>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</si>
  <si>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</si>
  <si>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</si>
  <si>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</si>
  <si>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</si>
  <si>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</si>
  <si>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</si>
  <si>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</si>
  <si>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</si>
  <si>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</si>
  <si>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</si>
  <si>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</si>
  <si>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</si>
  <si>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</si>
  <si>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>Укупно повећање плана</t>
  </si>
  <si>
    <t xml:space="preserve">                                         ОБРАЗЛОЖЕЊЕ УЗ ФИНАНСИЈСКИ ПЛАН ЗА 2025. ГОДИНУ</t>
  </si>
  <si>
    <t>Дел.број.: 14/18</t>
  </si>
  <si>
    <t>Датум: 15.10.2025.</t>
  </si>
  <si>
    <t xml:space="preserve">XV (петнаеста ) ИЗМЕНА ФИНАНСИЈСКОГ ПЛАНА </t>
  </si>
  <si>
    <t>Дел.број: 14/18</t>
  </si>
  <si>
    <t>2025.годину  у делу средстава која се односе на средства из Буџета АПВ .</t>
  </si>
  <si>
    <t>Извор: Покрајина</t>
  </si>
  <si>
    <t>Измена на економској класификацији 5126-опрема за образовање,  науку, културу и спорт</t>
  </si>
  <si>
    <t>извршена је на основу Уговора о додели новчаних средстава из буџета АП Војводине за 2025. годину  потписаног између Покрајинског секретаријата</t>
  </si>
  <si>
    <t>за образовање, прописе, управу и националне мањине-националне заједнице и наше школе број 003546294 2025 09427 001 000 000 001 од 01.10.2025.</t>
  </si>
  <si>
    <t>(наш деловодни број 1253/2025/14.10.2025.).</t>
  </si>
  <si>
    <t xml:space="preserve">Овим уговором нашој школи су обезбеђена средства у износу од 511.200,00 динара намењена финансирању набавке опреме за учионице  и то школских </t>
  </si>
  <si>
    <t>клупа, столица, као и наставничке катедре и столице.</t>
  </si>
  <si>
    <r>
      <t xml:space="preserve">Овим изменама, укупно планирана средства наше школе за 2025. г.  из свих извора </t>
    </r>
    <r>
      <rPr>
        <b/>
        <sz val="10"/>
        <rFont val="Arial"/>
        <family val="2"/>
      </rPr>
      <t>повећавају се зa 511.200,00  динара</t>
    </r>
  </si>
  <si>
    <t>XV ( петнаеста) ИЗМЕНА ФИНАНСИЈСКОГ ПЛАНА</t>
  </si>
  <si>
    <t>и сада износе 255.254.794,11  динара.</t>
  </si>
  <si>
    <t>910-2003-0006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</si>
</sst>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1" fillId="0" borderId="0" xfId="0" applyFont="1"/>
    <xf numFmtId="4" fontId="4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4" fontId="12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3" fillId="0" borderId="0" xfId="0" applyFont="1"/>
    <xf numFmtId="0" fontId="13" fillId="0" borderId="0" xfId="0" applyFont="1" applyBorder="1"/>
    <xf numFmtId="0" fontId="15" fillId="0" borderId="0" xfId="0" applyFont="1"/>
    <xf numFmtId="4" fontId="13" fillId="0" borderId="0" xfId="0" applyNumberFormat="1" applyFont="1" applyBorder="1"/>
    <xf numFmtId="4" fontId="13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13" fillId="0" borderId="4" xfId="0" applyFont="1" applyBorder="1"/>
    <xf numFmtId="0" fontId="13" fillId="0" borderId="5" xfId="0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16" fillId="0" borderId="0" xfId="0" applyFont="1"/>
    <xf numFmtId="0" fontId="16" fillId="0" borderId="0" xfId="0" applyFont="1" applyBorder="1"/>
    <xf numFmtId="0" fontId="18" fillId="0" borderId="0" xfId="0" applyFont="1"/>
    <xf numFmtId="0" fontId="17" fillId="0" borderId="0" xfId="0" applyFont="1"/>
    <xf numFmtId="0" fontId="5" fillId="0" borderId="0" xfId="0" applyFont="1" applyBorder="1"/>
    <xf numFmtId="0" fontId="16" fillId="0" borderId="0" xfId="0" applyFont="1" applyFill="1" applyBorder="1" applyAlignment="1">
      <alignment horizontal="left"/>
    </xf>
    <xf numFmtId="0" fontId="12" fillId="0" borderId="1" xfId="0" applyFont="1" applyBorder="1" applyAlignment="1">
      <alignment vertical="justify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5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justify"/>
    </xf>
    <xf numFmtId="4" fontId="8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15" fillId="0" borderId="3" xfId="0" applyFont="1" applyBorder="1"/>
    <xf numFmtId="0" fontId="15" fillId="0" borderId="4" xfId="0" applyFont="1" applyBorder="1"/>
    <xf numFmtId="4" fontId="13" fillId="0" borderId="1" xfId="0" applyNumberFormat="1" applyFont="1" applyBorder="1"/>
    <xf numFmtId="0" fontId="15" fillId="0" borderId="0" xfId="0" applyFont="1" applyBorder="1"/>
    <xf numFmtId="4" fontId="8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opLeftCell="A67" workbookViewId="0">
      <selection activeCell="M67" sqref="M67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5" t="s">
        <v>105</v>
      </c>
      <c r="B2" s="45"/>
      <c r="C2" s="45"/>
      <c r="D2" s="1"/>
      <c r="E2" s="1"/>
      <c r="F2" s="1"/>
      <c r="G2" s="1"/>
      <c r="H2" s="1"/>
      <c r="I2" s="1"/>
    </row>
    <row r="3" spans="1:10">
      <c r="A3" s="45" t="s">
        <v>104</v>
      </c>
      <c r="B3" s="45"/>
      <c r="C3" s="45"/>
      <c r="D3" s="1"/>
      <c r="E3" s="1"/>
      <c r="F3" s="1"/>
      <c r="G3" s="1"/>
      <c r="H3" s="1"/>
      <c r="I3" s="1"/>
    </row>
    <row r="4" spans="1:10" ht="15.75" customHeight="1">
      <c r="A4" s="75" t="s">
        <v>84</v>
      </c>
      <c r="B4" s="75"/>
      <c r="C4" s="75"/>
      <c r="D4" s="75"/>
      <c r="E4" s="75"/>
      <c r="F4" s="75"/>
      <c r="G4" s="75"/>
      <c r="H4" s="75"/>
      <c r="I4" s="75"/>
    </row>
    <row r="5" spans="1:10" ht="15.75" customHeight="1">
      <c r="A5" s="51"/>
      <c r="B5" s="51"/>
      <c r="C5" s="52"/>
      <c r="D5" s="51"/>
      <c r="E5" s="51"/>
      <c r="F5" s="51"/>
      <c r="G5" s="51"/>
      <c r="H5" s="51"/>
      <c r="I5" s="51"/>
    </row>
    <row r="6" spans="1:10" ht="18.75" customHeight="1">
      <c r="A6" s="76" t="s">
        <v>48</v>
      </c>
      <c r="B6" s="76"/>
      <c r="C6" s="76"/>
      <c r="D6" s="76"/>
      <c r="E6" s="76"/>
      <c r="F6" s="76"/>
      <c r="G6" s="76"/>
      <c r="H6" s="76"/>
      <c r="I6" s="76"/>
    </row>
    <row r="7" spans="1:10" ht="18.75" customHeight="1">
      <c r="A7" s="77" t="s">
        <v>106</v>
      </c>
      <c r="B7" s="77"/>
      <c r="C7" s="77"/>
      <c r="D7" s="77"/>
      <c r="E7" s="77"/>
      <c r="F7" s="77"/>
      <c r="G7" s="77"/>
      <c r="H7" s="77"/>
      <c r="I7" s="77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53"/>
      <c r="D9" s="10"/>
      <c r="E9" s="41" t="s">
        <v>41</v>
      </c>
      <c r="F9" s="11"/>
      <c r="G9" s="12" t="s">
        <v>80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89</v>
      </c>
      <c r="D10" s="2" t="s">
        <v>95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55" t="s">
        <v>67</v>
      </c>
    </row>
    <row r="11" spans="1:10" ht="15.75" customHeight="1">
      <c r="A11" s="8"/>
      <c r="B11" s="17" t="s">
        <v>52</v>
      </c>
      <c r="C11" s="17"/>
      <c r="D11" s="18">
        <f>D12+D13</f>
        <v>40691938.109999999</v>
      </c>
      <c r="E11" s="18">
        <f t="shared" ref="E11:I11" si="0">E12+E13</f>
        <v>511200</v>
      </c>
      <c r="F11" s="18">
        <f t="shared" si="0"/>
        <v>203289656</v>
      </c>
      <c r="G11" s="18">
        <f t="shared" si="0"/>
        <v>2230000</v>
      </c>
      <c r="H11" s="18">
        <f t="shared" si="0"/>
        <v>1778</v>
      </c>
      <c r="I11" s="18">
        <f t="shared" si="0"/>
        <v>8532000</v>
      </c>
      <c r="J11" s="44">
        <f>D11+E11+F11+G11+I11</f>
        <v>255254794.11000001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40691938.109999999</v>
      </c>
      <c r="E12" s="21">
        <f>E76</f>
        <v>511200</v>
      </c>
      <c r="F12" s="21">
        <f>F76</f>
        <v>203289656</v>
      </c>
      <c r="G12" s="22">
        <v>2230000</v>
      </c>
      <c r="H12" s="22"/>
      <c r="I12" s="22">
        <v>8532000</v>
      </c>
      <c r="J12" s="44">
        <f>D12+E12+F12+G12+I12</f>
        <v>255254794.11000001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90</v>
      </c>
      <c r="D15" s="27"/>
      <c r="E15" s="27"/>
      <c r="F15" s="27">
        <v>172701000</v>
      </c>
      <c r="G15" s="28"/>
      <c r="H15" s="28"/>
      <c r="I15" s="28"/>
      <c r="J15" s="44">
        <f t="shared" ref="J15:J75" si="1">D15+E15+F15+G15+I15</f>
        <v>172701000</v>
      </c>
    </row>
    <row r="16" spans="1:10" ht="18.95" customHeight="1">
      <c r="A16" s="25">
        <v>4121</v>
      </c>
      <c r="B16" s="26" t="s">
        <v>33</v>
      </c>
      <c r="C16" s="26" t="s">
        <v>90</v>
      </c>
      <c r="D16" s="46"/>
      <c r="E16" s="27"/>
      <c r="F16" s="27">
        <v>17292000</v>
      </c>
      <c r="G16" s="28"/>
      <c r="H16" s="28"/>
      <c r="I16" s="28"/>
      <c r="J16" s="44">
        <f t="shared" si="1"/>
        <v>17292000</v>
      </c>
    </row>
    <row r="17" spans="1:10" ht="18.95" customHeight="1">
      <c r="A17" s="25">
        <v>4122</v>
      </c>
      <c r="B17" s="26" t="s">
        <v>34</v>
      </c>
      <c r="C17" s="26" t="s">
        <v>90</v>
      </c>
      <c r="D17" s="46"/>
      <c r="E17" s="27"/>
      <c r="F17" s="27">
        <v>8905000</v>
      </c>
      <c r="G17" s="28"/>
      <c r="H17" s="28"/>
      <c r="I17" s="28"/>
      <c r="J17" s="44">
        <f t="shared" si="1"/>
        <v>8905000</v>
      </c>
    </row>
    <row r="18" spans="1:10" ht="18.95" customHeight="1">
      <c r="A18" s="25">
        <v>4123</v>
      </c>
      <c r="B18" s="26" t="s">
        <v>63</v>
      </c>
      <c r="C18" s="26" t="s">
        <v>90</v>
      </c>
      <c r="D18" s="46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90</v>
      </c>
      <c r="D19" s="38">
        <v>1400000</v>
      </c>
      <c r="E19" s="27"/>
      <c r="F19" s="27"/>
      <c r="G19" s="28"/>
      <c r="H19" s="28"/>
      <c r="I19" s="28"/>
      <c r="J19" s="44">
        <f t="shared" si="1"/>
        <v>1400000</v>
      </c>
    </row>
    <row r="20" spans="1:10" ht="18.95" customHeight="1">
      <c r="A20" s="25">
        <v>4141</v>
      </c>
      <c r="B20" s="26" t="s">
        <v>35</v>
      </c>
      <c r="C20" s="26" t="s">
        <v>90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90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65" t="s">
        <v>90</v>
      </c>
      <c r="D22" s="67">
        <v>1670750.85</v>
      </c>
      <c r="E22" s="27"/>
      <c r="F22" s="27"/>
      <c r="G22" s="28"/>
      <c r="H22" s="28"/>
      <c r="I22" s="28"/>
      <c r="J22" s="44">
        <f t="shared" si="1"/>
        <v>1670750.85</v>
      </c>
    </row>
    <row r="23" spans="1:10" ht="18.95" customHeight="1">
      <c r="A23" s="25">
        <v>4151</v>
      </c>
      <c r="B23" s="26" t="s">
        <v>26</v>
      </c>
      <c r="C23" s="26" t="s">
        <v>90</v>
      </c>
      <c r="D23" s="38">
        <v>5000000</v>
      </c>
      <c r="E23" s="27"/>
      <c r="F23" s="27"/>
      <c r="G23" s="28"/>
      <c r="H23" s="28"/>
      <c r="I23" s="28"/>
      <c r="J23" s="44">
        <f t="shared" si="1"/>
        <v>5000000</v>
      </c>
    </row>
    <row r="24" spans="1:10" ht="18.95" customHeight="1">
      <c r="A24" s="25">
        <v>4161</v>
      </c>
      <c r="B24" s="26" t="s">
        <v>27</v>
      </c>
      <c r="C24" s="26" t="s">
        <v>90</v>
      </c>
      <c r="D24" s="67">
        <v>2515412.37</v>
      </c>
      <c r="E24" s="27"/>
      <c r="F24" s="27"/>
      <c r="G24" s="28"/>
      <c r="H24" s="28"/>
      <c r="I24" s="28"/>
      <c r="J24" s="44">
        <f t="shared" si="1"/>
        <v>2515412.37</v>
      </c>
    </row>
    <row r="25" spans="1:10" ht="18.95" customHeight="1">
      <c r="A25" s="25">
        <v>4211</v>
      </c>
      <c r="B25" s="26" t="s">
        <v>0</v>
      </c>
      <c r="C25" s="26" t="s">
        <v>90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90</v>
      </c>
      <c r="D26" s="61">
        <v>14000000</v>
      </c>
      <c r="E26" s="32"/>
      <c r="F26" s="32"/>
      <c r="G26" s="28"/>
      <c r="H26" s="28"/>
      <c r="I26" s="28"/>
      <c r="J26" s="44">
        <f t="shared" si="1"/>
        <v>14000000</v>
      </c>
    </row>
    <row r="27" spans="1:10" ht="18.95" customHeight="1">
      <c r="A27" s="30">
        <v>4213</v>
      </c>
      <c r="B27" s="31" t="s">
        <v>2</v>
      </c>
      <c r="C27" s="26" t="s">
        <v>90</v>
      </c>
      <c r="D27" s="61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90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82</v>
      </c>
      <c r="C29" s="26" t="s">
        <v>90</v>
      </c>
      <c r="D29" s="61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90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90</v>
      </c>
      <c r="D31" s="38">
        <v>330000</v>
      </c>
      <c r="E31" s="27"/>
      <c r="F31" s="27"/>
      <c r="G31" s="28"/>
      <c r="H31" s="28"/>
      <c r="I31" s="28"/>
      <c r="J31" s="44">
        <f t="shared" si="1"/>
        <v>330000</v>
      </c>
    </row>
    <row r="32" spans="1:10" ht="18.95" customHeight="1">
      <c r="A32" s="25">
        <v>4222</v>
      </c>
      <c r="B32" s="26" t="s">
        <v>9</v>
      </c>
      <c r="C32" s="26" t="s">
        <v>90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86</v>
      </c>
      <c r="C33" s="26" t="s">
        <v>90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87</v>
      </c>
      <c r="C34" s="26" t="s">
        <v>91</v>
      </c>
      <c r="D34" s="38">
        <v>200000</v>
      </c>
      <c r="E34" s="27"/>
      <c r="F34" s="27"/>
      <c r="G34" s="28"/>
      <c r="H34" s="28"/>
      <c r="I34" s="28"/>
      <c r="J34" s="44">
        <f t="shared" si="1"/>
        <v>200000</v>
      </c>
    </row>
    <row r="35" spans="1:10" ht="18.95" customHeight="1">
      <c r="A35" s="25">
        <v>4232</v>
      </c>
      <c r="B35" s="26" t="s">
        <v>10</v>
      </c>
      <c r="C35" s="26" t="s">
        <v>90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88</v>
      </c>
      <c r="C36" s="26" t="s">
        <v>92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90</v>
      </c>
      <c r="D37" s="38">
        <v>20000</v>
      </c>
      <c r="E37" s="27"/>
      <c r="F37" s="27"/>
      <c r="G37" s="28">
        <v>18000</v>
      </c>
      <c r="H37" s="28"/>
      <c r="I37" s="28">
        <v>180000</v>
      </c>
      <c r="J37" s="44">
        <f t="shared" si="1"/>
        <v>218000</v>
      </c>
    </row>
    <row r="38" spans="1:10" ht="18.95" customHeight="1">
      <c r="A38" s="25">
        <v>4235</v>
      </c>
      <c r="B38" s="26" t="s">
        <v>12</v>
      </c>
      <c r="C38" s="26" t="s">
        <v>90</v>
      </c>
      <c r="D38" s="38">
        <v>250000</v>
      </c>
      <c r="E38" s="38"/>
      <c r="F38" s="27"/>
      <c r="G38" s="34">
        <v>54000</v>
      </c>
      <c r="H38" s="28"/>
      <c r="I38" s="28">
        <v>45000</v>
      </c>
      <c r="J38" s="44">
        <f t="shared" si="1"/>
        <v>349000</v>
      </c>
    </row>
    <row r="39" spans="1:10" ht="18.95" customHeight="1">
      <c r="A39" s="25">
        <v>4237</v>
      </c>
      <c r="B39" s="26" t="s">
        <v>13</v>
      </c>
      <c r="C39" s="26" t="s">
        <v>90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90</v>
      </c>
      <c r="D40" s="38">
        <v>20000</v>
      </c>
      <c r="E40" s="27"/>
      <c r="F40" s="27"/>
      <c r="G40" s="28">
        <v>27000</v>
      </c>
      <c r="H40" s="28">
        <v>1760</v>
      </c>
      <c r="I40" s="28">
        <v>540000</v>
      </c>
      <c r="J40" s="44">
        <f t="shared" si="1"/>
        <v>587000</v>
      </c>
    </row>
    <row r="41" spans="1:10" ht="18.95" customHeight="1">
      <c r="A41" s="25">
        <v>4242</v>
      </c>
      <c r="B41" s="26" t="s">
        <v>14</v>
      </c>
      <c r="C41" s="26" t="s">
        <v>90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90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90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90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90</v>
      </c>
      <c r="D45" s="38">
        <v>50000</v>
      </c>
      <c r="E45" s="38"/>
      <c r="F45" s="50"/>
      <c r="G45" s="38">
        <v>900000</v>
      </c>
      <c r="H45" s="34"/>
      <c r="I45" s="28">
        <v>225000</v>
      </c>
      <c r="J45" s="44">
        <f t="shared" si="1"/>
        <v>1175000</v>
      </c>
    </row>
    <row r="46" spans="1:10" ht="18.95" customHeight="1">
      <c r="A46" s="25">
        <v>4252</v>
      </c>
      <c r="B46" s="26" t="s">
        <v>17</v>
      </c>
      <c r="C46" s="26" t="s">
        <v>90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90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90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78</v>
      </c>
      <c r="C49" s="26" t="s">
        <v>90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90</v>
      </c>
      <c r="D50" s="38">
        <v>1824210.15</v>
      </c>
      <c r="E50" s="27"/>
      <c r="F50" s="27"/>
      <c r="G50" s="28"/>
      <c r="H50" s="28"/>
      <c r="I50" s="28">
        <v>5000</v>
      </c>
      <c r="J50" s="44">
        <f t="shared" si="1"/>
        <v>1829210.15</v>
      </c>
    </row>
    <row r="51" spans="1:10" ht="18.95" customHeight="1">
      <c r="A51" s="25">
        <v>4266</v>
      </c>
      <c r="B51" s="26" t="s">
        <v>65</v>
      </c>
      <c r="C51" s="26" t="s">
        <v>90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90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90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83</v>
      </c>
      <c r="C54" s="26" t="s">
        <v>90</v>
      </c>
      <c r="D54" s="38"/>
      <c r="E54" s="27"/>
      <c r="F54" s="27"/>
      <c r="G54" s="28"/>
      <c r="H54" s="28"/>
      <c r="I54" s="34">
        <v>7200000</v>
      </c>
      <c r="J54" s="44">
        <f t="shared" si="1"/>
        <v>7200000</v>
      </c>
    </row>
    <row r="55" spans="1:10" ht="30">
      <c r="A55" s="25">
        <v>4269</v>
      </c>
      <c r="B55" s="26" t="s">
        <v>22</v>
      </c>
      <c r="C55" s="26" t="s">
        <v>90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54" t="s">
        <v>68</v>
      </c>
      <c r="C56" s="26" t="s">
        <v>90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90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90</v>
      </c>
      <c r="D58" s="50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90</v>
      </c>
      <c r="D59" s="50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90</v>
      </c>
      <c r="D60" s="50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81</v>
      </c>
      <c r="C61" s="26" t="s">
        <v>90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90</v>
      </c>
      <c r="D63" s="38"/>
      <c r="E63" s="27"/>
      <c r="F63" s="38">
        <v>3598656</v>
      </c>
      <c r="G63" s="28"/>
      <c r="H63" s="28"/>
      <c r="I63" s="28"/>
      <c r="J63" s="44">
        <f t="shared" si="1"/>
        <v>3598656</v>
      </c>
    </row>
    <row r="64" spans="1:10" ht="30">
      <c r="A64" s="25">
        <v>5114</v>
      </c>
      <c r="B64" s="26" t="s">
        <v>38</v>
      </c>
      <c r="C64" s="26" t="s">
        <v>90</v>
      </c>
      <c r="D64" s="50"/>
      <c r="E64" s="27"/>
      <c r="F64" s="27"/>
      <c r="G64" s="28"/>
      <c r="H64" s="28"/>
      <c r="I64" s="28"/>
      <c r="J64" s="44">
        <f t="shared" si="1"/>
        <v>0</v>
      </c>
    </row>
    <row r="65" spans="1:10" ht="30">
      <c r="A65" s="25">
        <v>5122</v>
      </c>
      <c r="B65" s="26" t="s">
        <v>36</v>
      </c>
      <c r="C65" s="26" t="s">
        <v>90</v>
      </c>
      <c r="D65" s="27"/>
      <c r="E65" s="27"/>
      <c r="F65" s="27"/>
      <c r="G65" s="28"/>
      <c r="H65" s="28"/>
      <c r="I65" s="34">
        <v>45000</v>
      </c>
      <c r="J65" s="44">
        <f t="shared" si="1"/>
        <v>45000</v>
      </c>
    </row>
    <row r="66" spans="1:10" ht="30">
      <c r="A66" s="25">
        <v>5126</v>
      </c>
      <c r="B66" s="26" t="s">
        <v>49</v>
      </c>
      <c r="C66" s="74" t="s">
        <v>119</v>
      </c>
      <c r="D66" s="27"/>
      <c r="E66" s="50">
        <v>511200</v>
      </c>
      <c r="F66" s="27"/>
      <c r="G66" s="34">
        <v>90000</v>
      </c>
      <c r="H66" s="28"/>
      <c r="I66" s="28">
        <v>45000</v>
      </c>
      <c r="J66" s="44">
        <f t="shared" si="1"/>
        <v>646200</v>
      </c>
    </row>
    <row r="67" spans="1:10" ht="30">
      <c r="A67" s="25">
        <v>5128</v>
      </c>
      <c r="B67" s="26" t="s">
        <v>37</v>
      </c>
      <c r="C67" s="26" t="s">
        <v>90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85</v>
      </c>
      <c r="C68" s="26" t="s">
        <v>90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77</v>
      </c>
      <c r="B69" s="17" t="s">
        <v>76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47" t="s">
        <v>71</v>
      </c>
      <c r="C70" s="66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47" t="s">
        <v>71</v>
      </c>
      <c r="C71" s="66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48" t="s">
        <v>72</v>
      </c>
      <c r="C72" s="25" t="s">
        <v>90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48" t="s">
        <v>73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49" t="s">
        <v>74</v>
      </c>
      <c r="C74" s="25" t="s">
        <v>90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48" t="s">
        <v>75</v>
      </c>
      <c r="C75" s="25" t="s">
        <v>90</v>
      </c>
      <c r="D75" s="67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40691938.109999999</v>
      </c>
      <c r="E76" s="36">
        <f t="shared" si="2"/>
        <v>511200</v>
      </c>
      <c r="F76" s="36">
        <f t="shared" si="2"/>
        <v>203289656</v>
      </c>
      <c r="G76" s="36">
        <f t="shared" si="2"/>
        <v>2230000</v>
      </c>
      <c r="H76" s="36">
        <f t="shared" si="2"/>
        <v>3556</v>
      </c>
      <c r="I76" s="36">
        <f t="shared" si="2"/>
        <v>8532000</v>
      </c>
      <c r="J76" s="44">
        <f>SUM(J15:J75)</f>
        <v>255254794.11000001</v>
      </c>
    </row>
    <row r="79" spans="1:10">
      <c r="I79" t="s">
        <v>64</v>
      </c>
    </row>
    <row r="81" spans="9:9">
      <c r="I81" t="s">
        <v>79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32"/>
  <sheetViews>
    <sheetView tabSelected="1" topLeftCell="A5" workbookViewId="0">
      <selection activeCell="F8" sqref="F8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68" t="s">
        <v>57</v>
      </c>
      <c r="B1" s="68"/>
      <c r="C1" s="68"/>
      <c r="D1" s="68"/>
      <c r="E1" s="68"/>
      <c r="F1" s="58"/>
    </row>
    <row r="2" spans="1:6">
      <c r="A2" s="68" t="s">
        <v>69</v>
      </c>
      <c r="B2" s="68"/>
      <c r="C2" s="68"/>
      <c r="D2" s="68"/>
      <c r="E2" s="68"/>
      <c r="F2" s="58"/>
    </row>
    <row r="3" spans="1:6">
      <c r="A3" s="4" t="s">
        <v>107</v>
      </c>
      <c r="B3" s="78"/>
      <c r="C3" s="68"/>
      <c r="D3" s="68" t="s">
        <v>58</v>
      </c>
      <c r="E3" s="68"/>
      <c r="F3" s="58"/>
    </row>
    <row r="4" spans="1:6">
      <c r="A4" s="4" t="s">
        <v>105</v>
      </c>
      <c r="B4" s="79"/>
      <c r="C4" s="68"/>
      <c r="D4" s="68" t="s">
        <v>59</v>
      </c>
      <c r="E4" s="68"/>
      <c r="F4" s="58"/>
    </row>
    <row r="5" spans="1:6">
      <c r="A5" s="68"/>
      <c r="B5" s="68"/>
      <c r="C5" s="68"/>
      <c r="D5" s="68" t="s">
        <v>60</v>
      </c>
      <c r="E5" s="68"/>
      <c r="F5" s="58"/>
    </row>
    <row r="6" spans="1:6">
      <c r="A6" s="68"/>
      <c r="B6" s="68"/>
      <c r="C6" s="68"/>
      <c r="D6" s="68"/>
      <c r="E6" s="68"/>
      <c r="F6" s="58"/>
    </row>
    <row r="7" spans="1:6">
      <c r="A7" s="56" t="s">
        <v>103</v>
      </c>
      <c r="B7" s="56"/>
      <c r="C7" s="56"/>
      <c r="D7" s="56"/>
      <c r="E7" s="56"/>
      <c r="F7" s="58"/>
    </row>
    <row r="8" spans="1:6">
      <c r="A8" s="4"/>
      <c r="B8" s="56" t="s">
        <v>117</v>
      </c>
      <c r="C8" s="4"/>
      <c r="D8" s="4"/>
      <c r="E8" s="68"/>
      <c r="F8" s="58"/>
    </row>
    <row r="9" spans="1:6">
      <c r="A9" s="4"/>
      <c r="B9" s="4"/>
      <c r="C9" s="4"/>
      <c r="D9" s="4"/>
      <c r="E9" s="68"/>
      <c r="F9" s="58"/>
    </row>
    <row r="10" spans="1:6">
      <c r="A10" s="4" t="s">
        <v>94</v>
      </c>
      <c r="B10" s="4"/>
      <c r="C10" s="80"/>
      <c r="D10" s="68"/>
      <c r="E10" s="68"/>
      <c r="F10" s="58"/>
    </row>
    <row r="11" spans="1:6">
      <c r="A11" s="4" t="s">
        <v>93</v>
      </c>
      <c r="B11" s="4"/>
      <c r="C11" s="80"/>
      <c r="D11" s="68"/>
      <c r="E11" s="68"/>
      <c r="F11" s="58"/>
    </row>
    <row r="12" spans="1:6">
      <c r="A12" s="4" t="s">
        <v>108</v>
      </c>
      <c r="B12" s="4"/>
      <c r="C12" s="80"/>
      <c r="D12" s="68"/>
      <c r="E12" s="68"/>
      <c r="F12" s="58"/>
    </row>
    <row r="13" spans="1:6">
      <c r="A13" s="4"/>
      <c r="B13" s="4"/>
      <c r="C13" s="80"/>
      <c r="D13" s="68"/>
      <c r="E13" s="68"/>
      <c r="F13" s="58"/>
    </row>
    <row r="14" spans="1:6">
      <c r="A14" s="56" t="s">
        <v>109</v>
      </c>
      <c r="B14" s="4"/>
      <c r="C14" s="58"/>
      <c r="D14" s="58"/>
      <c r="E14" s="58"/>
      <c r="F14" s="58"/>
    </row>
    <row r="15" spans="1:6">
      <c r="A15" s="68" t="s">
        <v>96</v>
      </c>
      <c r="B15" s="58"/>
      <c r="C15" s="58"/>
      <c r="D15" s="58"/>
      <c r="E15" s="58"/>
      <c r="F15" s="58"/>
    </row>
    <row r="16" spans="1:6" ht="18" customHeight="1">
      <c r="A16" s="62" t="s">
        <v>97</v>
      </c>
      <c r="B16" s="62" t="s">
        <v>98</v>
      </c>
      <c r="C16" s="62" t="s">
        <v>99</v>
      </c>
      <c r="D16" s="62" t="s">
        <v>100</v>
      </c>
      <c r="E16" s="62" t="s">
        <v>101</v>
      </c>
      <c r="F16" s="58"/>
    </row>
    <row r="17" spans="1:7" ht="29.25" customHeight="1">
      <c r="A17" s="81">
        <v>5126</v>
      </c>
      <c r="B17" s="82" t="s">
        <v>49</v>
      </c>
      <c r="C17" s="83">
        <v>0</v>
      </c>
      <c r="D17" s="84">
        <v>511200</v>
      </c>
      <c r="E17" s="84">
        <f t="shared" ref="E17" si="0">D17-C17</f>
        <v>511200</v>
      </c>
      <c r="F17" s="58"/>
    </row>
    <row r="18" spans="1:7" ht="16.5" customHeight="1">
      <c r="A18" s="85"/>
      <c r="B18" s="86"/>
      <c r="C18" s="63" t="s">
        <v>102</v>
      </c>
      <c r="D18" s="64"/>
      <c r="E18" s="87">
        <f>SUM(E17:E17)</f>
        <v>511200</v>
      </c>
      <c r="F18" s="58"/>
    </row>
    <row r="19" spans="1:7" ht="16.5" customHeight="1">
      <c r="A19" s="88"/>
      <c r="B19" s="88"/>
      <c r="C19" s="57"/>
      <c r="D19" s="57"/>
      <c r="E19" s="59"/>
      <c r="F19" s="58"/>
      <c r="G19" s="68"/>
    </row>
    <row r="20" spans="1:7" ht="16.5" customHeight="1">
      <c r="A20" s="56" t="s">
        <v>110</v>
      </c>
      <c r="B20" s="58"/>
      <c r="C20" s="58"/>
      <c r="D20" s="57"/>
      <c r="E20" s="59"/>
      <c r="F20" s="58"/>
      <c r="G20" s="68"/>
    </row>
    <row r="21" spans="1:7" ht="16.5" customHeight="1">
      <c r="A21" s="4" t="s">
        <v>111</v>
      </c>
      <c r="B21" s="58"/>
      <c r="C21" s="56"/>
      <c r="D21" s="56"/>
      <c r="E21" s="60"/>
      <c r="F21" s="58"/>
      <c r="G21" s="68"/>
    </row>
    <row r="22" spans="1:7" s="71" customFormat="1">
      <c r="A22" s="4" t="s">
        <v>112</v>
      </c>
      <c r="B22" s="58"/>
      <c r="C22" s="56"/>
      <c r="D22" s="56"/>
      <c r="E22" s="60"/>
      <c r="F22" s="58"/>
    </row>
    <row r="23" spans="1:7">
      <c r="A23" s="73" t="s">
        <v>113</v>
      </c>
      <c r="B23" s="72"/>
      <c r="C23" s="57"/>
      <c r="D23" s="57"/>
      <c r="E23" s="59"/>
      <c r="F23" s="58"/>
    </row>
    <row r="24" spans="1:7">
      <c r="A24" s="73" t="s">
        <v>114</v>
      </c>
      <c r="B24" s="69"/>
      <c r="C24" s="57"/>
      <c r="D24" s="57"/>
      <c r="E24" s="59"/>
      <c r="F24" s="58"/>
    </row>
    <row r="25" spans="1:7">
      <c r="A25" s="73" t="s">
        <v>115</v>
      </c>
      <c r="B25" s="69"/>
      <c r="C25" s="57"/>
      <c r="D25" s="57"/>
      <c r="E25" s="59"/>
      <c r="F25" s="58"/>
    </row>
    <row r="26" spans="1:7">
      <c r="A26" s="4"/>
      <c r="B26" s="70"/>
      <c r="C26" s="56"/>
      <c r="D26" s="56"/>
      <c r="E26" s="60"/>
      <c r="F26" s="70"/>
    </row>
    <row r="27" spans="1:7">
      <c r="A27" s="4" t="s">
        <v>116</v>
      </c>
      <c r="B27" s="70"/>
      <c r="C27" s="56"/>
      <c r="D27" s="56"/>
      <c r="E27" s="60"/>
      <c r="F27" s="70"/>
    </row>
    <row r="28" spans="1:7">
      <c r="A28" s="56" t="s">
        <v>118</v>
      </c>
      <c r="B28" s="70"/>
      <c r="C28" s="56"/>
      <c r="D28" s="56"/>
      <c r="E28" s="60"/>
      <c r="F28" s="70"/>
    </row>
    <row r="29" spans="1:7">
      <c r="A29" s="56"/>
      <c r="B29" s="58"/>
      <c r="C29" s="56"/>
      <c r="D29" s="56"/>
      <c r="E29" s="60"/>
      <c r="F29" s="58"/>
    </row>
    <row r="30" spans="1:7">
      <c r="A30" s="56"/>
      <c r="B30" s="58"/>
      <c r="C30" s="56"/>
      <c r="D30" s="56"/>
      <c r="E30" s="60"/>
      <c r="F30" s="58"/>
    </row>
    <row r="31" spans="1:7">
      <c r="A31" s="88"/>
      <c r="B31" s="88"/>
      <c r="C31" s="57"/>
      <c r="D31" s="57"/>
      <c r="E31" s="89" t="s">
        <v>64</v>
      </c>
      <c r="F31" s="58"/>
    </row>
    <row r="32" spans="1:7">
      <c r="A32" s="58"/>
      <c r="B32" s="58"/>
      <c r="C32" s="4"/>
      <c r="D32" s="4"/>
      <c r="E32" s="58" t="s">
        <v>70</v>
      </c>
      <c r="F32" s="58"/>
    </row>
  </sheetData>
  <pageMargins left="0" right="0" top="0" bottom="0" header="0.31496062992125984" footer="0.31496062992125984"/>
  <pageSetup paperSize="9" fitToWidth="2" fitToHeight="2" orientation="landscape" r:id="rId1"/>
  <headerFooter>
    <oddHeader>Page &amp;P of &amp;N</oddHeader>
  </headerFooter>
  <rowBreaks count="1" manualBreakCount="1">
    <brk id="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2025-12-17T10:55:26Z</cp:lastPrinted>
  <dcterms:created xsi:type="dcterms:W3CDTF">2016-01-24T12:17:11Z</dcterms:created>
  <dcterms:modified xsi:type="dcterms:W3CDTF">2025-12-17T11:18:33Z</dcterms:modified>
</cp:coreProperties>
</file>