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740"/>
  </bookViews>
  <sheets>
    <sheet name="PLAN" sheetId="12" r:id="rId1"/>
    <sheet name="OBRAZLOŽENJE" sheetId="13" r:id="rId2"/>
  </sheets>
  <calcPr calcId="124519"/>
</workbook>
</file>

<file path=xl/calcChain.xml><?xml version="1.0" encoding="utf-8"?>
<calcChain xmlns="http://schemas.openxmlformats.org/spreadsheetml/2006/main">
  <c r="L74" i="12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3"/>
  <c r="L11"/>
  <c r="K13"/>
  <c r="J13"/>
  <c r="K75"/>
  <c r="J75"/>
  <c r="K11"/>
  <c r="J11"/>
  <c r="H11"/>
  <c r="I75"/>
  <c r="I12" s="1"/>
  <c r="I11" s="1"/>
  <c r="G75"/>
  <c r="G12" s="1"/>
  <c r="G11" s="1"/>
  <c r="F75"/>
  <c r="E75"/>
  <c r="D75"/>
  <c r="C23" i="13"/>
  <c r="B23"/>
  <c r="L75" i="12" l="1"/>
  <c r="H68"/>
  <c r="H75" s="1"/>
  <c r="F12"/>
  <c r="F11" s="1"/>
  <c r="D12"/>
  <c r="D11" s="1"/>
  <c r="E12" l="1"/>
  <c r="L12" l="1"/>
  <c r="E11"/>
</calcChain>
</file>

<file path=xl/sharedStrings.xml><?xml version="1.0" encoding="utf-8"?>
<sst xmlns="http://schemas.openxmlformats.org/spreadsheetml/2006/main" count="177" uniqueCount="125">
  <si>
    <t>Трошкови платног промета и банкарских услуга</t>
  </si>
  <si>
    <t>Енергетске услуге - струја, гас, централно грејање</t>
  </si>
  <si>
    <t>Комуналне услуге</t>
  </si>
  <si>
    <t>Услуге комуникација</t>
  </si>
  <si>
    <t>Накнаде из буџета за образовање, културу, науку и спорт</t>
  </si>
  <si>
    <t>Остали порези</t>
  </si>
  <si>
    <t>Обавезне таксе</t>
  </si>
  <si>
    <t>Новчане казне и пенали по решењу судова</t>
  </si>
  <si>
    <t>Трошкови службених путовања у земљи</t>
  </si>
  <si>
    <t>Трошкови службених путовања у иностранство</t>
  </si>
  <si>
    <t>Компјутерске услуге</t>
  </si>
  <si>
    <t>Услуге информисања</t>
  </si>
  <si>
    <t>Стручне услуге</t>
  </si>
  <si>
    <t>Репрезентација</t>
  </si>
  <si>
    <t>Услуге образовања, културе и спорта</t>
  </si>
  <si>
    <t>Медицинске услуге</t>
  </si>
  <si>
    <t>Остале специјализоване услуге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</si>
  <si>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</si>
  <si>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</si>
  <si>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</si>
  <si>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образовање, културу и спорт</t>
  </si>
  <si>
    <t>Материјали за одржавање хигијене и угоститељство</t>
  </si>
  <si>
    <t>Материјали за посебне намене</t>
  </si>
  <si>
    <t>Накнаде у натури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</si>
  <si>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</si>
  <si>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</si>
  <si>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</si>
  <si>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</si>
  <si>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Услуге очувања животне средине, науке и геодетске услуге</t>
  </si>
  <si>
    <t>Закуп имовине и опреме</t>
  </si>
  <si>
    <t>ОПИС</t>
  </si>
  <si>
    <t>Економ. 
клас.</t>
  </si>
  <si>
    <t>Плате,додаци и накнаде</t>
  </si>
  <si>
    <t>Допринос ПИО-на терет послодавца</t>
  </si>
  <si>
    <t>Допринос за здравствено осигурање-на терет послод.</t>
  </si>
  <si>
    <t>Административна опрема</t>
  </si>
  <si>
    <t>Опрема за јавну безбедност</t>
  </si>
  <si>
    <t>Пројектно планирање</t>
  </si>
  <si>
    <t>1.</t>
  </si>
  <si>
    <t>2.</t>
  </si>
  <si>
    <t>ИЗ БУЏЕТА</t>
  </si>
  <si>
    <t>СОПСТВЕНИ</t>
  </si>
  <si>
    <t>Текуће одржавање зграда и објеката</t>
  </si>
  <si>
    <t>Опрема за образов.,науку, културу и спорт</t>
  </si>
  <si>
    <t>Неутрошени приходи пренети из претх.године</t>
  </si>
  <si>
    <t>Приходи текуће године</t>
  </si>
  <si>
    <t>УКУПНИ ПРИХОДИ:</t>
  </si>
  <si>
    <t>ТЕКУЋИ РАСХОДИ</t>
  </si>
  <si>
    <t>ИЗДАЦИ ЗА НЕФИНАНСИЈСКУ ИМОВИНУ</t>
  </si>
  <si>
    <t>УКУПНИ РАСХОДИ:</t>
  </si>
  <si>
    <t>Капитално одржавање зграда и објеката</t>
  </si>
  <si>
    <t>ОШ "Петефи Шандор"</t>
  </si>
  <si>
    <t>ГРАД НОВИ САД</t>
  </si>
  <si>
    <t>ГРАДСКА УПРАВА ЗА ОБРАЗОВАЊЕ</t>
  </si>
  <si>
    <t>Жарка Зрењанина 2</t>
  </si>
  <si>
    <t>класиф.</t>
  </si>
  <si>
    <t>Медицински и лабораторијски материјал</t>
  </si>
  <si>
    <t>Допринос за незапосленост-на терет послодавца</t>
  </si>
  <si>
    <t>Директор школе</t>
  </si>
  <si>
    <t>Публикација</t>
  </si>
  <si>
    <t xml:space="preserve">Остале опште услуге </t>
  </si>
  <si>
    <t>УКУПНО</t>
  </si>
  <si>
    <t>Боре Продановића 15а</t>
  </si>
  <si>
    <t>Трошкови службених путовања у земљи за посету
 " СРПСКОЈ КУЋИ НА КРФУ "за 46.ученика и 10 пратилаца</t>
  </si>
  <si>
    <t>Трошкови путоваља ученика "ЗА ПОСЕТУ СРПСКОЈ КУЋИ НА КРФУ ЗА 46 НАЈБОЉИХ УЧЕНИКА"</t>
  </si>
  <si>
    <t>Услуге образовања, културе и спорта "ЗА ПОСЕТУ ПОЗОРИШНОЈ ПРЕДСТАВИ У ПОЗОРИШТУ МЛАДИХ ЗА СВЕ УЧЕНИКЕ НИЖИХ РАЗРЕДА"</t>
  </si>
  <si>
    <t>Набавка "Прварице и "Азбучне добродошлице" поводом почетка нове школске године</t>
  </si>
  <si>
    <t>Материјали за образовање, културу и спорт "ЗА НАБАВКУ УЏБЕНИКА ЗА УЧЕНИКЕ ПРВИХ РАЗРЕДА"</t>
  </si>
  <si>
    <t>ПРОЈЕКАТ: ВИШИ КВАЛИТЕТ ОБРАЗОВАЊА</t>
  </si>
  <si>
    <t>3.</t>
  </si>
  <si>
    <t>Материјал за саобраћај</t>
  </si>
  <si>
    <t>___________________________</t>
  </si>
  <si>
    <t xml:space="preserve">          ИЗ ОСТАЛИХ ИЗВОРА</t>
  </si>
  <si>
    <t>Накнада штете од стране државних органа</t>
  </si>
  <si>
    <t xml:space="preserve">школског Правилника  о поступку израде финансијског  плана за  ОШ  "Петефи Шандор"  из  Новог  Сада, сачињен је </t>
  </si>
  <si>
    <t>следећим износима:</t>
  </si>
  <si>
    <t>Извор финансирања</t>
  </si>
  <si>
    <t>Укупни приходи</t>
  </si>
  <si>
    <t>Укупни расходи</t>
  </si>
  <si>
    <t>АПВ-покрајински буџет</t>
  </si>
  <si>
    <t>Буџет Републике Србије</t>
  </si>
  <si>
    <t>Донације физ. и правних лица</t>
  </si>
  <si>
    <t>Родитељски динар</t>
  </si>
  <si>
    <t>Укупно:</t>
  </si>
  <si>
    <t xml:space="preserve">укључена су и средства Градске управе  соц. и  деч.заштиту предвиђена за исхрану ученика, решењем под </t>
  </si>
  <si>
    <t xml:space="preserve">Сва средства су планирана  сагледавањем остварених прихода и расхода из претходне буџетске године, </t>
  </si>
  <si>
    <t>упутстава и обавештења Градске управе за образовање и Градске управе за социјалну и деч.заштиту.</t>
  </si>
  <si>
    <t>финансирања и економским класификацијама у оквиру сваког извора.</t>
  </si>
  <si>
    <t>Укупни  планирани   приходи и расходи за  2024.годину  су  распоређени према изворима финансирања у</t>
  </si>
  <si>
    <t>Трошкови осигурања</t>
  </si>
  <si>
    <t>Материјали за угоститељство-ђачка кухиња</t>
  </si>
  <si>
    <t>Нематеријална имовина</t>
  </si>
  <si>
    <t>Трошкови путовања ученика-маркице</t>
  </si>
  <si>
    <t>Трошкови путовања уч.-910-2003-0004-такмичења</t>
  </si>
  <si>
    <t>Услуге образ. и усавр. Запослених 910-2003-0009</t>
  </si>
  <si>
    <t>Програмска активност</t>
  </si>
  <si>
    <t>910-2003-0001</t>
  </si>
  <si>
    <t>910-2003-0004</t>
  </si>
  <si>
    <t>910-2003-0009</t>
  </si>
  <si>
    <t>**Буџет Града Новог Сада</t>
  </si>
  <si>
    <t>**У средства планирана из буџета Града Новог Сада, поред средстава Градске управе за образовање,</t>
  </si>
  <si>
    <t>ГРАД-ОПШТИНА  извор 07</t>
  </si>
  <si>
    <t>ПОКРАЈИНА извор 07</t>
  </si>
  <si>
    <t>РЕПУБЛИКА извор 01</t>
  </si>
  <si>
    <t>ДОНАЦИЈЕ извор 08</t>
  </si>
  <si>
    <t>РОДИТЕЉИ извор 16</t>
  </si>
  <si>
    <t>ДОНАЦИЈЕ Извор 15</t>
  </si>
  <si>
    <t>РОДИТЕЉИ извори 18</t>
  </si>
  <si>
    <t xml:space="preserve">                                                      ОСНОВНА ШКОЛА "ПЕТЕФИ ШАНДОР" НОВИ САД</t>
  </si>
  <si>
    <t xml:space="preserve">                                                           ФИНАСИЈСКИ  ПЛАН ЗА 2026.ГОДИНУ - ИЗ СВИХ ИЗВОРА</t>
  </si>
  <si>
    <t xml:space="preserve">                               ОБРАЗЛОЖЕЊЕ УЗ ФИНАНСИЈСКИ ПЛАН ЗА 2026. ГОДИНУ</t>
  </si>
  <si>
    <t>Дел.број.: 5/01</t>
  </si>
  <si>
    <t>Дел.број: 5/01</t>
  </si>
  <si>
    <t>Датум: 16.01.2026.</t>
  </si>
  <si>
    <t>Исплата накн. за време одсуств.са посла-на терет фонда</t>
  </si>
  <si>
    <r>
      <t xml:space="preserve">обим за  финансирање   расхода у укупном износу од </t>
    </r>
    <r>
      <rPr>
        <b/>
        <sz val="11"/>
        <rFont val="Arial"/>
        <family val="2"/>
      </rPr>
      <t xml:space="preserve"> 285.920.859,12</t>
    </r>
    <r>
      <rPr>
        <b/>
        <sz val="11"/>
        <color rgb="FFFF0000"/>
        <rFont val="Arial"/>
        <family val="2"/>
      </rPr>
      <t xml:space="preserve">  </t>
    </r>
    <r>
      <rPr>
        <b/>
        <sz val="11"/>
        <rFont val="Arial"/>
        <family val="2"/>
      </rPr>
      <t xml:space="preserve">дин </t>
    </r>
    <r>
      <rPr>
        <sz val="11"/>
        <rFont val="Arial"/>
        <family val="2"/>
      </rPr>
      <t xml:space="preserve"> по  свим  изворима.</t>
    </r>
  </si>
  <si>
    <t>Донације физ. и правних лица-пренета неутр.сред из претх. Године</t>
  </si>
  <si>
    <t>Родитељски динар-пренета неутрошена средства из претходне године</t>
  </si>
  <si>
    <t>сагледавањем потреба наше школе по сваком извору финансирања у 2025. години, као и на основу наведених</t>
  </si>
  <si>
    <t xml:space="preserve">У табели у прилогу достављамо Вам финансијски план наше школе за 2026.год. разврстан по изворима </t>
  </si>
  <si>
    <t xml:space="preserve">средствима у буџету Града Новог Сада за 2026.год. - дел. број школе 39/2026  од 15.01.2026., те у складу са чл.20 </t>
  </si>
  <si>
    <t xml:space="preserve">На основу предложеног обима финансијских  средстава за 2026.год.,обавештења ГУ за образовање о обезбеђеним </t>
  </si>
  <si>
    <t>бројем XIII-400-19/2025-113  од 26.12.2025.и то на економској класификацији 4268-материјал за хигијену и угоститељство</t>
  </si>
  <si>
    <t>_________________</t>
  </si>
  <si>
    <t>Датум:  16.01.2026.</t>
  </si>
</sst>
</file>

<file path=xl/styles.xml><?xml version="1.0" encoding="utf-8"?>
<styleSheet xmlns="http://schemas.openxmlformats.org/spreadsheetml/2006/main">
  <numFmts count="1">
    <numFmt numFmtId="43" formatCode="_-* #,##0.00\ _D_i_n_._-;\-* #,##0.00\ _D_i_n_._-;_-* &quot;-&quot;??\ _D_i_n_._-;_-@_-"/>
  </numFmts>
  <fonts count="2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b/>
      <sz val="8"/>
      <color rgb="FFFF000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4" fillId="0" borderId="0" xfId="0" applyFont="1"/>
    <xf numFmtId="0" fontId="7" fillId="0" borderId="6" xfId="0" applyFont="1" applyBorder="1" applyAlignment="1">
      <alignment horizontal="left" wrapText="1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4" fontId="8" fillId="0" borderId="1" xfId="0" applyNumberFormat="1" applyFont="1" applyBorder="1"/>
    <xf numFmtId="0" fontId="0" fillId="0" borderId="0" xfId="0" applyFont="1"/>
    <xf numFmtId="0" fontId="5" fillId="0" borderId="1" xfId="0" applyFont="1" applyBorder="1"/>
    <xf numFmtId="0" fontId="0" fillId="0" borderId="0" xfId="0" applyFont="1" applyBorder="1"/>
    <xf numFmtId="0" fontId="5" fillId="0" borderId="1" xfId="0" applyFont="1" applyBorder="1" applyAlignment="1">
      <alignment horizontal="left"/>
    </xf>
    <xf numFmtId="4" fontId="9" fillId="0" borderId="1" xfId="0" applyNumberFormat="1" applyFont="1" applyBorder="1"/>
    <xf numFmtId="4" fontId="0" fillId="0" borderId="0" xfId="0" applyNumberFormat="1" applyFont="1" applyBorder="1"/>
    <xf numFmtId="0" fontId="4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/>
    <xf numFmtId="0" fontId="8" fillId="0" borderId="0" xfId="0" applyFont="1" applyBorder="1"/>
    <xf numFmtId="4" fontId="8" fillId="0" borderId="0" xfId="0" applyNumberFormat="1" applyFont="1" applyBorder="1"/>
    <xf numFmtId="4" fontId="9" fillId="0" borderId="0" xfId="0" applyNumberFormat="1" applyFont="1" applyBorder="1"/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2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left" vertical="center"/>
    </xf>
    <xf numFmtId="0" fontId="3" fillId="2" borderId="4" xfId="1" applyNumberFormat="1" applyFont="1" applyFill="1" applyBorder="1" applyAlignment="1"/>
    <xf numFmtId="0" fontId="3" fillId="2" borderId="5" xfId="1" applyNumberFormat="1" applyFont="1" applyFill="1" applyBorder="1" applyAlignment="1"/>
    <xf numFmtId="0" fontId="13" fillId="2" borderId="7" xfId="0" applyFont="1" applyFill="1" applyBorder="1"/>
    <xf numFmtId="0" fontId="12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/>
    </xf>
    <xf numFmtId="0" fontId="11" fillId="0" borderId="1" xfId="0" applyFont="1" applyBorder="1" applyAlignment="1">
      <alignment vertical="justify"/>
    </xf>
    <xf numFmtId="0" fontId="14" fillId="0" borderId="1" xfId="0" applyFont="1" applyBorder="1" applyAlignment="1">
      <alignment vertical="justify"/>
    </xf>
    <xf numFmtId="0" fontId="11" fillId="2" borderId="1" xfId="0" applyFont="1" applyFill="1" applyBorder="1" applyAlignment="1">
      <alignment vertical="justify"/>
    </xf>
    <xf numFmtId="0" fontId="7" fillId="0" borderId="0" xfId="0" applyFont="1" applyBorder="1" applyAlignment="1">
      <alignment horizontal="left" wrapText="1"/>
    </xf>
    <xf numFmtId="49" fontId="1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/>
    </xf>
    <xf numFmtId="4" fontId="3" fillId="3" borderId="1" xfId="1" applyNumberFormat="1" applyFont="1" applyFill="1" applyBorder="1" applyAlignment="1"/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justify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justify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justify"/>
    </xf>
    <xf numFmtId="4" fontId="17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justify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wrapText="1"/>
    </xf>
    <xf numFmtId="4" fontId="17" fillId="0" borderId="1" xfId="0" applyNumberFormat="1" applyFont="1" applyBorder="1" applyAlignment="1">
      <alignment vertical="center"/>
    </xf>
    <xf numFmtId="0" fontId="3" fillId="2" borderId="1" xfId="0" applyFont="1" applyFill="1" applyBorder="1"/>
    <xf numFmtId="0" fontId="5" fillId="0" borderId="1" xfId="0" applyFont="1" applyBorder="1" applyAlignment="1">
      <alignment horizontal="left" wrapText="1"/>
    </xf>
    <xf numFmtId="0" fontId="19" fillId="0" borderId="0" xfId="0" applyFont="1"/>
    <xf numFmtId="0" fontId="20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80"/>
  <sheetViews>
    <sheetView tabSelected="1" workbookViewId="0">
      <selection activeCell="A3" sqref="A3"/>
    </sheetView>
  </sheetViews>
  <sheetFormatPr defaultRowHeight="15"/>
  <cols>
    <col min="1" max="1" width="6.140625" customWidth="1"/>
    <col min="2" max="2" width="46.5703125" customWidth="1"/>
    <col min="3" max="3" width="11.42578125" customWidth="1"/>
    <col min="4" max="4" width="12.42578125" customWidth="1"/>
    <col min="5" max="5" width="12.140625" customWidth="1"/>
    <col min="6" max="6" width="13.140625" customWidth="1"/>
    <col min="7" max="7" width="12.28515625" customWidth="1"/>
    <col min="8" max="8" width="13.7109375" hidden="1" customWidth="1"/>
    <col min="9" max="10" width="12" customWidth="1"/>
    <col min="11" max="11" width="12.42578125" customWidth="1"/>
    <col min="12" max="12" width="13.28515625" customWidth="1"/>
  </cols>
  <sheetData>
    <row r="1" spans="1:12" ht="15.75">
      <c r="A1" s="4" t="s">
        <v>51</v>
      </c>
      <c r="B1" s="2"/>
      <c r="C1" s="2"/>
      <c r="D1" s="1"/>
      <c r="E1" s="1"/>
      <c r="F1" s="1"/>
      <c r="G1" s="1"/>
      <c r="H1" s="1"/>
      <c r="I1" s="1"/>
      <c r="J1" s="1"/>
      <c r="K1" s="1"/>
    </row>
    <row r="2" spans="1:12">
      <c r="A2" s="7" t="s">
        <v>124</v>
      </c>
      <c r="B2" s="7"/>
      <c r="C2" s="7"/>
      <c r="D2" s="1"/>
      <c r="E2" s="1"/>
      <c r="F2" s="1"/>
      <c r="G2" s="1"/>
      <c r="H2" s="1"/>
      <c r="I2" s="1"/>
      <c r="J2" s="1"/>
      <c r="K2" s="1"/>
    </row>
    <row r="3" spans="1:12">
      <c r="A3" s="7" t="s">
        <v>111</v>
      </c>
      <c r="B3" s="7"/>
      <c r="C3" s="7"/>
      <c r="D3" s="1"/>
      <c r="E3" s="1"/>
      <c r="F3" s="1"/>
      <c r="G3" s="1"/>
      <c r="H3" s="1"/>
      <c r="I3" s="1"/>
      <c r="J3" s="1"/>
      <c r="K3" s="1"/>
    </row>
    <row r="4" spans="1:12" ht="15.75" customHeight="1">
      <c r="A4" s="80" t="s">
        <v>109</v>
      </c>
      <c r="B4" s="80"/>
      <c r="C4" s="80"/>
      <c r="D4" s="80"/>
      <c r="E4" s="80"/>
      <c r="F4" s="80"/>
      <c r="G4" s="80"/>
      <c r="H4" s="80"/>
      <c r="I4" s="80"/>
      <c r="J4" s="23"/>
      <c r="K4" s="23"/>
    </row>
    <row r="5" spans="1:12" ht="15.75" customHeight="1">
      <c r="A5" s="42"/>
      <c r="B5" s="42"/>
      <c r="C5" s="42"/>
      <c r="D5" s="42"/>
      <c r="E5" s="42"/>
      <c r="F5" s="42"/>
      <c r="G5" s="42"/>
      <c r="H5" s="42"/>
      <c r="I5" s="42"/>
      <c r="J5" s="23"/>
      <c r="K5" s="23"/>
    </row>
    <row r="6" spans="1:12" ht="18.75" customHeight="1">
      <c r="A6" s="81" t="s">
        <v>108</v>
      </c>
      <c r="B6" s="81"/>
      <c r="C6" s="81"/>
      <c r="D6" s="81"/>
      <c r="E6" s="81"/>
      <c r="F6" s="81"/>
      <c r="G6" s="81"/>
      <c r="H6" s="81"/>
      <c r="I6" s="81"/>
      <c r="J6" s="24"/>
      <c r="K6" s="24"/>
    </row>
    <row r="7" spans="1:12" ht="18.75" customHeight="1">
      <c r="A7" s="82"/>
      <c r="B7" s="82"/>
      <c r="C7" s="82"/>
      <c r="D7" s="82"/>
      <c r="E7" s="82"/>
      <c r="F7" s="82"/>
      <c r="G7" s="82"/>
      <c r="H7" s="82"/>
      <c r="I7" s="82"/>
      <c r="J7" s="25"/>
      <c r="K7" s="25"/>
    </row>
    <row r="8" spans="1:12" ht="15" customHeight="1">
      <c r="A8" s="3"/>
      <c r="B8" s="3"/>
      <c r="C8" s="3"/>
      <c r="D8" s="3"/>
      <c r="E8" s="3"/>
      <c r="F8" s="3"/>
      <c r="G8" s="3"/>
      <c r="H8" s="3"/>
      <c r="I8" s="3"/>
      <c r="J8" s="41"/>
      <c r="K8" s="41"/>
    </row>
    <row r="9" spans="1:12" ht="32.25" customHeight="1">
      <c r="A9" s="26" t="s">
        <v>31</v>
      </c>
      <c r="B9" s="27" t="s">
        <v>30</v>
      </c>
      <c r="C9" s="28"/>
      <c r="D9" s="29"/>
      <c r="E9" s="30" t="s">
        <v>40</v>
      </c>
      <c r="F9" s="31"/>
      <c r="G9" s="32" t="s">
        <v>72</v>
      </c>
      <c r="H9" s="33"/>
      <c r="I9" s="33"/>
      <c r="J9" s="33"/>
      <c r="K9" s="34"/>
      <c r="L9" s="35"/>
    </row>
    <row r="10" spans="1:12" ht="81" customHeight="1">
      <c r="A10" s="36" t="s">
        <v>55</v>
      </c>
      <c r="B10" s="27"/>
      <c r="C10" s="5" t="s">
        <v>95</v>
      </c>
      <c r="D10" s="5" t="s">
        <v>101</v>
      </c>
      <c r="E10" s="5" t="s">
        <v>102</v>
      </c>
      <c r="F10" s="5" t="s">
        <v>103</v>
      </c>
      <c r="G10" s="5" t="s">
        <v>104</v>
      </c>
      <c r="H10" s="27" t="s">
        <v>41</v>
      </c>
      <c r="I10" s="5" t="s">
        <v>105</v>
      </c>
      <c r="J10" s="5" t="s">
        <v>106</v>
      </c>
      <c r="K10" s="5" t="s">
        <v>107</v>
      </c>
      <c r="L10" s="27" t="s">
        <v>61</v>
      </c>
    </row>
    <row r="11" spans="1:12" ht="15.75" customHeight="1">
      <c r="A11" s="44"/>
      <c r="B11" s="45" t="s">
        <v>46</v>
      </c>
      <c r="C11" s="45"/>
      <c r="D11" s="46">
        <f t="shared" ref="D11:I11" si="0">D12+D13</f>
        <v>33628450.120000005</v>
      </c>
      <c r="E11" s="46">
        <f t="shared" si="0"/>
        <v>0</v>
      </c>
      <c r="F11" s="46">
        <f t="shared" si="0"/>
        <v>232253000</v>
      </c>
      <c r="G11" s="46">
        <f t="shared" si="0"/>
        <v>2043000</v>
      </c>
      <c r="H11" s="46">
        <f t="shared" si="0"/>
        <v>1778</v>
      </c>
      <c r="I11" s="46">
        <f t="shared" si="0"/>
        <v>5540000</v>
      </c>
      <c r="J11" s="46">
        <f t="shared" ref="J11:K11" si="1">J12+J13</f>
        <v>198009.28</v>
      </c>
      <c r="K11" s="46">
        <f t="shared" si="1"/>
        <v>12258399.720000001</v>
      </c>
      <c r="L11" s="47">
        <f>D11+E11+F11+G11+I11+J11+K11</f>
        <v>285920859.12</v>
      </c>
    </row>
    <row r="12" spans="1:12" ht="20.25" customHeight="1">
      <c r="A12" s="48">
        <v>1</v>
      </c>
      <c r="B12" s="49" t="s">
        <v>45</v>
      </c>
      <c r="C12" s="49"/>
      <c r="D12" s="50">
        <f>D75</f>
        <v>33628450.120000005</v>
      </c>
      <c r="E12" s="50">
        <f>E75</f>
        <v>0</v>
      </c>
      <c r="F12" s="50">
        <f>F75</f>
        <v>232253000</v>
      </c>
      <c r="G12" s="50">
        <f>G75</f>
        <v>2043000</v>
      </c>
      <c r="H12" s="51"/>
      <c r="I12" s="50">
        <f>I75</f>
        <v>5540000</v>
      </c>
      <c r="J12" s="51"/>
      <c r="K12" s="51"/>
      <c r="L12" s="47">
        <f>D12+E12+F12+G12+I12</f>
        <v>273464450.12</v>
      </c>
    </row>
    <row r="13" spans="1:12" ht="18" customHeight="1">
      <c r="A13" s="48">
        <v>2</v>
      </c>
      <c r="B13" s="49" t="s">
        <v>44</v>
      </c>
      <c r="C13" s="49"/>
      <c r="D13" s="50"/>
      <c r="E13" s="50"/>
      <c r="F13" s="50"/>
      <c r="G13" s="51"/>
      <c r="H13" s="52">
        <v>1778</v>
      </c>
      <c r="I13" s="52"/>
      <c r="J13" s="50">
        <f>J75</f>
        <v>198009.28</v>
      </c>
      <c r="K13" s="50">
        <f>K75</f>
        <v>12258399.720000001</v>
      </c>
      <c r="L13" s="47">
        <f>J13+K13</f>
        <v>12456409</v>
      </c>
    </row>
    <row r="14" spans="1:12" ht="13.5" customHeight="1">
      <c r="A14" s="44" t="s">
        <v>38</v>
      </c>
      <c r="B14" s="27" t="s">
        <v>47</v>
      </c>
      <c r="C14" s="27"/>
      <c r="D14" s="5"/>
      <c r="E14" s="5"/>
      <c r="F14" s="5"/>
      <c r="G14" s="53"/>
      <c r="H14" s="53"/>
      <c r="I14" s="53"/>
      <c r="J14" s="53"/>
      <c r="K14" s="53"/>
      <c r="L14" s="47"/>
    </row>
    <row r="15" spans="1:12" ht="18.95" customHeight="1">
      <c r="A15" s="54">
        <v>4111</v>
      </c>
      <c r="B15" s="55" t="s">
        <v>32</v>
      </c>
      <c r="C15" s="38" t="s">
        <v>96</v>
      </c>
      <c r="D15" s="56"/>
      <c r="E15" s="56"/>
      <c r="F15" s="56">
        <v>201225000</v>
      </c>
      <c r="G15" s="57"/>
      <c r="H15" s="57"/>
      <c r="I15" s="57"/>
      <c r="J15" s="57"/>
      <c r="K15" s="57"/>
      <c r="L15" s="47">
        <f>D15+E15+F15+G15+I15+J15+K15</f>
        <v>201225000</v>
      </c>
    </row>
    <row r="16" spans="1:12" ht="18.95" customHeight="1">
      <c r="A16" s="54">
        <v>4121</v>
      </c>
      <c r="B16" s="55" t="s">
        <v>33</v>
      </c>
      <c r="C16" s="38" t="s">
        <v>96</v>
      </c>
      <c r="D16" s="58"/>
      <c r="E16" s="56"/>
      <c r="F16" s="56">
        <v>20123000</v>
      </c>
      <c r="G16" s="57"/>
      <c r="H16" s="57"/>
      <c r="I16" s="57"/>
      <c r="J16" s="57"/>
      <c r="K16" s="57"/>
      <c r="L16" s="47">
        <f t="shared" ref="L16:L74" si="2">D16+E16+F16+G16+I16+J16+K16</f>
        <v>20123000</v>
      </c>
    </row>
    <row r="17" spans="1:12" ht="18.95" customHeight="1">
      <c r="A17" s="54">
        <v>4122</v>
      </c>
      <c r="B17" s="55" t="s">
        <v>34</v>
      </c>
      <c r="C17" s="38" t="s">
        <v>96</v>
      </c>
      <c r="D17" s="58"/>
      <c r="E17" s="56"/>
      <c r="F17" s="56">
        <v>10364000</v>
      </c>
      <c r="G17" s="57"/>
      <c r="H17" s="57"/>
      <c r="I17" s="57"/>
      <c r="J17" s="57"/>
      <c r="K17" s="57"/>
      <c r="L17" s="47">
        <f t="shared" si="2"/>
        <v>10364000</v>
      </c>
    </row>
    <row r="18" spans="1:12" ht="18.95" customHeight="1">
      <c r="A18" s="54">
        <v>4123</v>
      </c>
      <c r="B18" s="55" t="s">
        <v>57</v>
      </c>
      <c r="C18" s="38" t="s">
        <v>96</v>
      </c>
      <c r="D18" s="58"/>
      <c r="E18" s="56"/>
      <c r="F18" s="56"/>
      <c r="G18" s="57"/>
      <c r="H18" s="57"/>
      <c r="I18" s="57"/>
      <c r="J18" s="57"/>
      <c r="K18" s="57"/>
      <c r="L18" s="47">
        <f t="shared" si="2"/>
        <v>0</v>
      </c>
    </row>
    <row r="19" spans="1:12" ht="18.95" customHeight="1">
      <c r="A19" s="54">
        <v>4131</v>
      </c>
      <c r="B19" s="55" t="s">
        <v>23</v>
      </c>
      <c r="C19" s="38" t="s">
        <v>96</v>
      </c>
      <c r="D19" s="59">
        <v>1200000</v>
      </c>
      <c r="E19" s="56"/>
      <c r="F19" s="56"/>
      <c r="G19" s="57"/>
      <c r="H19" s="57"/>
      <c r="I19" s="57"/>
      <c r="J19" s="57"/>
      <c r="K19" s="57"/>
      <c r="L19" s="47">
        <f t="shared" si="2"/>
        <v>1200000</v>
      </c>
    </row>
    <row r="20" spans="1:12" ht="22.5" customHeight="1">
      <c r="A20" s="54">
        <v>4141</v>
      </c>
      <c r="B20" s="55" t="s">
        <v>114</v>
      </c>
      <c r="C20" s="38" t="s">
        <v>96</v>
      </c>
      <c r="D20" s="59"/>
      <c r="E20" s="56"/>
      <c r="F20" s="56"/>
      <c r="G20" s="57"/>
      <c r="H20" s="57"/>
      <c r="I20" s="57"/>
      <c r="J20" s="57"/>
      <c r="K20" s="57"/>
      <c r="L20" s="47">
        <f t="shared" si="2"/>
        <v>0</v>
      </c>
    </row>
    <row r="21" spans="1:12" ht="18.95" customHeight="1">
      <c r="A21" s="54">
        <v>4143</v>
      </c>
      <c r="B21" s="55" t="s">
        <v>24</v>
      </c>
      <c r="C21" s="38" t="s">
        <v>96</v>
      </c>
      <c r="D21" s="59"/>
      <c r="E21" s="56"/>
      <c r="F21" s="59">
        <v>1000</v>
      </c>
      <c r="G21" s="57"/>
      <c r="H21" s="57"/>
      <c r="I21" s="57"/>
      <c r="J21" s="57"/>
      <c r="K21" s="57"/>
      <c r="L21" s="47">
        <f t="shared" si="2"/>
        <v>1000</v>
      </c>
    </row>
    <row r="22" spans="1:12" ht="30.75" customHeight="1">
      <c r="A22" s="54">
        <v>4144</v>
      </c>
      <c r="B22" s="60" t="s">
        <v>25</v>
      </c>
      <c r="C22" s="38" t="s">
        <v>96</v>
      </c>
      <c r="D22" s="59"/>
      <c r="E22" s="56"/>
      <c r="F22" s="56"/>
      <c r="G22" s="57"/>
      <c r="H22" s="57"/>
      <c r="I22" s="57"/>
      <c r="J22" s="57"/>
      <c r="K22" s="57"/>
      <c r="L22" s="47">
        <f t="shared" si="2"/>
        <v>0</v>
      </c>
    </row>
    <row r="23" spans="1:12" ht="18.95" customHeight="1">
      <c r="A23" s="54">
        <v>4151</v>
      </c>
      <c r="B23" s="55" t="s">
        <v>26</v>
      </c>
      <c r="C23" s="38" t="s">
        <v>96</v>
      </c>
      <c r="D23" s="59">
        <v>3800000</v>
      </c>
      <c r="E23" s="56"/>
      <c r="F23" s="56"/>
      <c r="G23" s="57"/>
      <c r="H23" s="57"/>
      <c r="I23" s="57"/>
      <c r="J23" s="57"/>
      <c r="K23" s="57"/>
      <c r="L23" s="47">
        <f t="shared" si="2"/>
        <v>3800000</v>
      </c>
    </row>
    <row r="24" spans="1:12" ht="18.95" customHeight="1">
      <c r="A24" s="54">
        <v>4161</v>
      </c>
      <c r="B24" s="55" t="s">
        <v>27</v>
      </c>
      <c r="C24" s="38" t="s">
        <v>96</v>
      </c>
      <c r="D24" s="59">
        <v>1000000</v>
      </c>
      <c r="E24" s="56"/>
      <c r="F24" s="56"/>
      <c r="G24" s="57"/>
      <c r="H24" s="57"/>
      <c r="I24" s="57"/>
      <c r="J24" s="57"/>
      <c r="K24" s="57"/>
      <c r="L24" s="47">
        <f t="shared" si="2"/>
        <v>1000000</v>
      </c>
    </row>
    <row r="25" spans="1:12" ht="18.95" customHeight="1">
      <c r="A25" s="54">
        <v>4211</v>
      </c>
      <c r="B25" s="55" t="s">
        <v>0</v>
      </c>
      <c r="C25" s="38" t="s">
        <v>96</v>
      </c>
      <c r="D25" s="59"/>
      <c r="E25" s="56"/>
      <c r="F25" s="56"/>
      <c r="G25" s="57">
        <v>1000</v>
      </c>
      <c r="H25" s="57">
        <v>18</v>
      </c>
      <c r="I25" s="57">
        <v>1000</v>
      </c>
      <c r="J25" s="57"/>
      <c r="K25" s="57"/>
      <c r="L25" s="47">
        <f t="shared" si="2"/>
        <v>2000</v>
      </c>
    </row>
    <row r="26" spans="1:12" ht="18.75" customHeight="1">
      <c r="A26" s="61">
        <v>4212</v>
      </c>
      <c r="B26" s="62" t="s">
        <v>1</v>
      </c>
      <c r="C26" s="38" t="s">
        <v>96</v>
      </c>
      <c r="D26" s="63">
        <v>14500000</v>
      </c>
      <c r="E26" s="64"/>
      <c r="F26" s="64"/>
      <c r="G26" s="57"/>
      <c r="H26" s="57"/>
      <c r="I26" s="57"/>
      <c r="J26" s="57"/>
      <c r="K26" s="57"/>
      <c r="L26" s="47">
        <f t="shared" si="2"/>
        <v>14500000</v>
      </c>
    </row>
    <row r="27" spans="1:12" ht="18.95" customHeight="1">
      <c r="A27" s="61">
        <v>4213</v>
      </c>
      <c r="B27" s="62" t="s">
        <v>2</v>
      </c>
      <c r="C27" s="38" t="s">
        <v>96</v>
      </c>
      <c r="D27" s="63">
        <v>2600000</v>
      </c>
      <c r="E27" s="64"/>
      <c r="F27" s="64"/>
      <c r="G27" s="57"/>
      <c r="H27" s="57"/>
      <c r="I27" s="57">
        <v>9000</v>
      </c>
      <c r="J27" s="57"/>
      <c r="K27" s="57"/>
      <c r="L27" s="47">
        <f t="shared" si="2"/>
        <v>2609000</v>
      </c>
    </row>
    <row r="28" spans="1:12" ht="18.95" customHeight="1">
      <c r="A28" s="54">
        <v>4214</v>
      </c>
      <c r="B28" s="55" t="s">
        <v>3</v>
      </c>
      <c r="C28" s="38" t="s">
        <v>96</v>
      </c>
      <c r="D28" s="59">
        <v>215000</v>
      </c>
      <c r="E28" s="56"/>
      <c r="F28" s="56"/>
      <c r="G28" s="57">
        <v>5000</v>
      </c>
      <c r="H28" s="57"/>
      <c r="I28" s="57">
        <v>9000</v>
      </c>
      <c r="J28" s="57">
        <v>5000</v>
      </c>
      <c r="K28" s="57"/>
      <c r="L28" s="47">
        <f t="shared" si="2"/>
        <v>234000</v>
      </c>
    </row>
    <row r="29" spans="1:12" ht="18.95" customHeight="1">
      <c r="A29" s="61">
        <v>4215</v>
      </c>
      <c r="B29" s="62" t="s">
        <v>89</v>
      </c>
      <c r="C29" s="38" t="s">
        <v>96</v>
      </c>
      <c r="D29" s="65">
        <v>1960000</v>
      </c>
      <c r="E29" s="66"/>
      <c r="F29" s="66"/>
      <c r="G29" s="57"/>
      <c r="H29" s="57"/>
      <c r="I29" s="57"/>
      <c r="J29" s="57"/>
      <c r="K29" s="57"/>
      <c r="L29" s="47">
        <f t="shared" si="2"/>
        <v>1960000</v>
      </c>
    </row>
    <row r="30" spans="1:12" ht="18.95" customHeight="1">
      <c r="A30" s="54">
        <v>4216</v>
      </c>
      <c r="B30" s="55" t="s">
        <v>29</v>
      </c>
      <c r="C30" s="38" t="s">
        <v>96</v>
      </c>
      <c r="D30" s="56"/>
      <c r="E30" s="56"/>
      <c r="F30" s="56"/>
      <c r="G30" s="57"/>
      <c r="H30" s="57"/>
      <c r="I30" s="57"/>
      <c r="J30" s="57"/>
      <c r="K30" s="57"/>
      <c r="L30" s="47">
        <f t="shared" si="2"/>
        <v>0</v>
      </c>
    </row>
    <row r="31" spans="1:12" ht="18.95" customHeight="1">
      <c r="A31" s="54">
        <v>4221</v>
      </c>
      <c r="B31" s="55" t="s">
        <v>8</v>
      </c>
      <c r="C31" s="38" t="s">
        <v>96</v>
      </c>
      <c r="D31" s="59">
        <v>100000</v>
      </c>
      <c r="E31" s="56"/>
      <c r="F31" s="56"/>
      <c r="G31" s="57"/>
      <c r="H31" s="57"/>
      <c r="I31" s="57"/>
      <c r="J31" s="57"/>
      <c r="K31" s="57"/>
      <c r="L31" s="47">
        <f t="shared" si="2"/>
        <v>100000</v>
      </c>
    </row>
    <row r="32" spans="1:12" ht="18.95" customHeight="1">
      <c r="A32" s="54">
        <v>4222</v>
      </c>
      <c r="B32" s="55" t="s">
        <v>9</v>
      </c>
      <c r="C32" s="38" t="s">
        <v>96</v>
      </c>
      <c r="D32" s="59">
        <v>0</v>
      </c>
      <c r="E32" s="56"/>
      <c r="F32" s="56"/>
      <c r="G32" s="57">
        <v>17000</v>
      </c>
      <c r="H32" s="57"/>
      <c r="I32" s="57"/>
      <c r="J32" s="57"/>
      <c r="K32" s="57"/>
      <c r="L32" s="47">
        <f t="shared" si="2"/>
        <v>17000</v>
      </c>
    </row>
    <row r="33" spans="1:12" ht="18.95" customHeight="1">
      <c r="A33" s="54">
        <v>4224</v>
      </c>
      <c r="B33" s="55" t="s">
        <v>92</v>
      </c>
      <c r="C33" s="38" t="s">
        <v>96</v>
      </c>
      <c r="D33" s="56">
        <v>30000</v>
      </c>
      <c r="E33" s="56"/>
      <c r="F33" s="56"/>
      <c r="G33" s="57"/>
      <c r="H33" s="57"/>
      <c r="I33" s="57"/>
      <c r="J33" s="57"/>
      <c r="K33" s="57"/>
      <c r="L33" s="47">
        <f t="shared" si="2"/>
        <v>30000</v>
      </c>
    </row>
    <row r="34" spans="1:12" ht="18.95" customHeight="1">
      <c r="A34" s="54">
        <v>4224</v>
      </c>
      <c r="B34" s="55" t="s">
        <v>93</v>
      </c>
      <c r="C34" s="39" t="s">
        <v>97</v>
      </c>
      <c r="D34" s="56">
        <v>120000</v>
      </c>
      <c r="E34" s="56"/>
      <c r="F34" s="56"/>
      <c r="G34" s="57">
        <v>17000</v>
      </c>
      <c r="H34" s="57"/>
      <c r="I34" s="57">
        <v>17000</v>
      </c>
      <c r="J34" s="57"/>
      <c r="K34" s="57"/>
      <c r="L34" s="47">
        <f t="shared" si="2"/>
        <v>154000</v>
      </c>
    </row>
    <row r="35" spans="1:12" ht="18.95" customHeight="1">
      <c r="A35" s="54">
        <v>4232</v>
      </c>
      <c r="B35" s="55" t="s">
        <v>10</v>
      </c>
      <c r="C35" s="38" t="s">
        <v>96</v>
      </c>
      <c r="D35" s="56">
        <v>160000</v>
      </c>
      <c r="E35" s="56"/>
      <c r="F35" s="56"/>
      <c r="G35" s="57">
        <v>9000</v>
      </c>
      <c r="H35" s="57"/>
      <c r="I35" s="57"/>
      <c r="J35" s="57"/>
      <c r="K35" s="57"/>
      <c r="L35" s="47">
        <f t="shared" si="2"/>
        <v>169000</v>
      </c>
    </row>
    <row r="36" spans="1:12" ht="18.95" customHeight="1">
      <c r="A36" s="54">
        <v>4233</v>
      </c>
      <c r="B36" s="55" t="s">
        <v>94</v>
      </c>
      <c r="C36" s="39" t="s">
        <v>98</v>
      </c>
      <c r="D36" s="56">
        <v>184000</v>
      </c>
      <c r="E36" s="56"/>
      <c r="F36" s="56"/>
      <c r="G36" s="57">
        <v>17000</v>
      </c>
      <c r="H36" s="57"/>
      <c r="I36" s="57"/>
      <c r="J36" s="57"/>
      <c r="K36" s="57"/>
      <c r="L36" s="47">
        <f t="shared" si="2"/>
        <v>201000</v>
      </c>
    </row>
    <row r="37" spans="1:12" ht="18.95" customHeight="1">
      <c r="A37" s="54">
        <v>4234</v>
      </c>
      <c r="B37" s="55" t="s">
        <v>11</v>
      </c>
      <c r="C37" s="38" t="s">
        <v>96</v>
      </c>
      <c r="D37" s="56">
        <v>16000</v>
      </c>
      <c r="E37" s="56"/>
      <c r="F37" s="56"/>
      <c r="G37" s="57">
        <v>17000</v>
      </c>
      <c r="H37" s="57"/>
      <c r="I37" s="57">
        <v>145000</v>
      </c>
      <c r="J37" s="57"/>
      <c r="K37" s="57">
        <v>180000</v>
      </c>
      <c r="L37" s="47">
        <f t="shared" si="2"/>
        <v>358000</v>
      </c>
    </row>
    <row r="38" spans="1:12" ht="18.95" customHeight="1">
      <c r="A38" s="54">
        <v>4235</v>
      </c>
      <c r="B38" s="55" t="s">
        <v>12</v>
      </c>
      <c r="C38" s="38" t="s">
        <v>96</v>
      </c>
      <c r="D38" s="59">
        <v>200000</v>
      </c>
      <c r="E38" s="59"/>
      <c r="F38" s="56"/>
      <c r="G38" s="67">
        <v>23000</v>
      </c>
      <c r="H38" s="57"/>
      <c r="I38" s="57">
        <v>36000</v>
      </c>
      <c r="J38" s="57">
        <v>20000</v>
      </c>
      <c r="K38" s="57">
        <v>20000</v>
      </c>
      <c r="L38" s="47">
        <f t="shared" si="2"/>
        <v>299000</v>
      </c>
    </row>
    <row r="39" spans="1:12" ht="18.95" customHeight="1">
      <c r="A39" s="54">
        <v>4237</v>
      </c>
      <c r="B39" s="55" t="s">
        <v>13</v>
      </c>
      <c r="C39" s="38" t="s">
        <v>96</v>
      </c>
      <c r="D39" s="68"/>
      <c r="E39" s="56"/>
      <c r="F39" s="56"/>
      <c r="G39" s="57">
        <v>10000</v>
      </c>
      <c r="H39" s="57"/>
      <c r="I39" s="57">
        <v>4000</v>
      </c>
      <c r="J39" s="57">
        <v>20000</v>
      </c>
      <c r="K39" s="57">
        <v>50000</v>
      </c>
      <c r="L39" s="47">
        <f t="shared" si="2"/>
        <v>84000</v>
      </c>
    </row>
    <row r="40" spans="1:12" ht="18.95" customHeight="1">
      <c r="A40" s="54">
        <v>4239</v>
      </c>
      <c r="B40" s="55" t="s">
        <v>60</v>
      </c>
      <c r="C40" s="38" t="s">
        <v>96</v>
      </c>
      <c r="D40" s="56">
        <v>16000</v>
      </c>
      <c r="E40" s="56"/>
      <c r="F40" s="56"/>
      <c r="G40" s="57">
        <v>10000</v>
      </c>
      <c r="H40" s="57">
        <v>1760</v>
      </c>
      <c r="I40" s="57">
        <v>323000</v>
      </c>
      <c r="J40" s="57"/>
      <c r="K40" s="57">
        <v>100000</v>
      </c>
      <c r="L40" s="47">
        <f t="shared" si="2"/>
        <v>449000</v>
      </c>
    </row>
    <row r="41" spans="1:12" ht="18.95" customHeight="1">
      <c r="A41" s="54">
        <v>4242</v>
      </c>
      <c r="B41" s="55" t="s">
        <v>14</v>
      </c>
      <c r="C41" s="38" t="s">
        <v>96</v>
      </c>
      <c r="D41" s="56"/>
      <c r="E41" s="56"/>
      <c r="F41" s="56"/>
      <c r="G41" s="57">
        <v>941000</v>
      </c>
      <c r="H41" s="57"/>
      <c r="I41" s="57">
        <v>10000</v>
      </c>
      <c r="J41" s="57"/>
      <c r="K41" s="57">
        <v>5000</v>
      </c>
      <c r="L41" s="47">
        <f t="shared" si="2"/>
        <v>956000</v>
      </c>
    </row>
    <row r="42" spans="1:12" ht="15.75" customHeight="1">
      <c r="A42" s="54">
        <v>4243</v>
      </c>
      <c r="B42" s="55" t="s">
        <v>15</v>
      </c>
      <c r="C42" s="38" t="s">
        <v>96</v>
      </c>
      <c r="D42" s="59">
        <v>20000</v>
      </c>
      <c r="E42" s="56"/>
      <c r="F42" s="56"/>
      <c r="G42" s="57">
        <v>5000</v>
      </c>
      <c r="H42" s="57"/>
      <c r="I42" s="57">
        <v>4000</v>
      </c>
      <c r="J42" s="57"/>
      <c r="K42" s="57"/>
      <c r="L42" s="47">
        <f t="shared" si="2"/>
        <v>29000</v>
      </c>
    </row>
    <row r="43" spans="1:12" ht="22.5" customHeight="1">
      <c r="A43" s="54">
        <v>4246</v>
      </c>
      <c r="B43" s="55" t="s">
        <v>28</v>
      </c>
      <c r="C43" s="38" t="s">
        <v>96</v>
      </c>
      <c r="D43" s="68"/>
      <c r="E43" s="56"/>
      <c r="F43" s="56"/>
      <c r="G43" s="57"/>
      <c r="H43" s="57"/>
      <c r="I43" s="57"/>
      <c r="J43" s="57"/>
      <c r="K43" s="57"/>
      <c r="L43" s="47">
        <f t="shared" si="2"/>
        <v>0</v>
      </c>
    </row>
    <row r="44" spans="1:12" ht="18.95" customHeight="1">
      <c r="A44" s="54">
        <v>4249</v>
      </c>
      <c r="B44" s="55" t="s">
        <v>16</v>
      </c>
      <c r="C44" s="38" t="s">
        <v>96</v>
      </c>
      <c r="D44" s="56">
        <v>160000</v>
      </c>
      <c r="E44" s="56"/>
      <c r="F44" s="56">
        <v>538000</v>
      </c>
      <c r="G44" s="57">
        <v>9000</v>
      </c>
      <c r="H44" s="57"/>
      <c r="I44" s="57">
        <v>22000</v>
      </c>
      <c r="J44" s="57"/>
      <c r="K44" s="57"/>
      <c r="L44" s="47">
        <f t="shared" si="2"/>
        <v>729000</v>
      </c>
    </row>
    <row r="45" spans="1:12" ht="18.95" customHeight="1">
      <c r="A45" s="54">
        <v>4251</v>
      </c>
      <c r="B45" s="55" t="s">
        <v>42</v>
      </c>
      <c r="C45" s="38" t="s">
        <v>96</v>
      </c>
      <c r="D45" s="59"/>
      <c r="E45" s="59"/>
      <c r="F45" s="68"/>
      <c r="G45" s="59">
        <v>760000</v>
      </c>
      <c r="H45" s="67"/>
      <c r="I45" s="57">
        <v>95000</v>
      </c>
      <c r="J45" s="57">
        <v>128009.28</v>
      </c>
      <c r="K45" s="57">
        <v>237115.14</v>
      </c>
      <c r="L45" s="47">
        <f t="shared" si="2"/>
        <v>1220124.42</v>
      </c>
    </row>
    <row r="46" spans="1:12" ht="18.95" customHeight="1">
      <c r="A46" s="54">
        <v>4252</v>
      </c>
      <c r="B46" s="55" t="s">
        <v>17</v>
      </c>
      <c r="C46" s="38" t="s">
        <v>96</v>
      </c>
      <c r="D46" s="56"/>
      <c r="E46" s="56"/>
      <c r="F46" s="56"/>
      <c r="G46" s="67">
        <v>10000</v>
      </c>
      <c r="H46" s="57"/>
      <c r="I46" s="57">
        <v>10000</v>
      </c>
      <c r="J46" s="57"/>
      <c r="K46" s="57"/>
      <c r="L46" s="47">
        <f t="shared" si="2"/>
        <v>20000</v>
      </c>
    </row>
    <row r="47" spans="1:12" ht="18.95" customHeight="1">
      <c r="A47" s="54">
        <v>4261</v>
      </c>
      <c r="B47" s="55" t="s">
        <v>18</v>
      </c>
      <c r="C47" s="38" t="s">
        <v>96</v>
      </c>
      <c r="D47" s="56">
        <v>360000</v>
      </c>
      <c r="E47" s="56"/>
      <c r="F47" s="56"/>
      <c r="G47" s="57">
        <v>9000</v>
      </c>
      <c r="H47" s="57"/>
      <c r="I47" s="57">
        <v>7000</v>
      </c>
      <c r="J47" s="57"/>
      <c r="K47" s="57"/>
      <c r="L47" s="47">
        <f t="shared" si="2"/>
        <v>376000</v>
      </c>
    </row>
    <row r="48" spans="1:12" ht="25.5" customHeight="1">
      <c r="A48" s="54">
        <v>4263</v>
      </c>
      <c r="B48" s="55" t="s">
        <v>19</v>
      </c>
      <c r="C48" s="38" t="s">
        <v>96</v>
      </c>
      <c r="D48" s="56">
        <v>236000</v>
      </c>
      <c r="E48" s="56"/>
      <c r="F48" s="56"/>
      <c r="G48" s="57"/>
      <c r="H48" s="57"/>
      <c r="I48" s="57"/>
      <c r="J48" s="57"/>
      <c r="K48" s="57"/>
      <c r="L48" s="47">
        <f t="shared" si="2"/>
        <v>236000</v>
      </c>
    </row>
    <row r="49" spans="1:12" ht="18.95" customHeight="1">
      <c r="A49" s="54">
        <v>4264</v>
      </c>
      <c r="B49" s="55" t="s">
        <v>70</v>
      </c>
      <c r="C49" s="38" t="s">
        <v>96</v>
      </c>
      <c r="D49" s="56"/>
      <c r="E49" s="56"/>
      <c r="F49" s="56"/>
      <c r="G49" s="57"/>
      <c r="H49" s="57"/>
      <c r="I49" s="57"/>
      <c r="J49" s="57"/>
      <c r="K49" s="57"/>
      <c r="L49" s="47">
        <f t="shared" si="2"/>
        <v>0</v>
      </c>
    </row>
    <row r="50" spans="1:12" ht="18.95" customHeight="1">
      <c r="A50" s="54">
        <v>4266</v>
      </c>
      <c r="B50" s="55" t="s">
        <v>20</v>
      </c>
      <c r="C50" s="38" t="s">
        <v>96</v>
      </c>
      <c r="D50" s="56">
        <v>1500000</v>
      </c>
      <c r="E50" s="56"/>
      <c r="F50" s="56"/>
      <c r="G50" s="57">
        <v>9000</v>
      </c>
      <c r="H50" s="57"/>
      <c r="I50" s="57">
        <v>4000</v>
      </c>
      <c r="J50" s="57"/>
      <c r="K50" s="57">
        <v>5000</v>
      </c>
      <c r="L50" s="47">
        <f t="shared" si="2"/>
        <v>1518000</v>
      </c>
    </row>
    <row r="51" spans="1:12" ht="18.95" customHeight="1">
      <c r="A51" s="54">
        <v>4266</v>
      </c>
      <c r="B51" s="55" t="s">
        <v>59</v>
      </c>
      <c r="C51" s="38" t="s">
        <v>96</v>
      </c>
      <c r="D51" s="56"/>
      <c r="E51" s="56"/>
      <c r="F51" s="56"/>
      <c r="G51" s="57"/>
      <c r="H51" s="57"/>
      <c r="I51" s="57"/>
      <c r="J51" s="57"/>
      <c r="K51" s="57"/>
      <c r="L51" s="47">
        <f t="shared" si="2"/>
        <v>0</v>
      </c>
    </row>
    <row r="52" spans="1:12" ht="18.95" customHeight="1">
      <c r="A52" s="54">
        <v>4267</v>
      </c>
      <c r="B52" s="55" t="s">
        <v>56</v>
      </c>
      <c r="C52" s="38" t="s">
        <v>96</v>
      </c>
      <c r="D52" s="56"/>
      <c r="E52" s="56"/>
      <c r="F52" s="56"/>
      <c r="G52" s="57"/>
      <c r="H52" s="57"/>
      <c r="I52" s="57">
        <v>8000</v>
      </c>
      <c r="J52" s="57"/>
      <c r="K52" s="57">
        <v>10000</v>
      </c>
      <c r="L52" s="47">
        <f t="shared" si="2"/>
        <v>18000</v>
      </c>
    </row>
    <row r="53" spans="1:12" ht="18.75" customHeight="1">
      <c r="A53" s="54">
        <v>4268</v>
      </c>
      <c r="B53" s="55" t="s">
        <v>21</v>
      </c>
      <c r="C53" s="38" t="s">
        <v>96</v>
      </c>
      <c r="D53" s="56">
        <v>1150000</v>
      </c>
      <c r="E53" s="56"/>
      <c r="F53" s="56"/>
      <c r="G53" s="57"/>
      <c r="H53" s="57"/>
      <c r="I53" s="67"/>
      <c r="J53" s="67"/>
      <c r="K53" s="67"/>
      <c r="L53" s="47">
        <f t="shared" si="2"/>
        <v>1150000</v>
      </c>
    </row>
    <row r="54" spans="1:12" ht="18.75" customHeight="1">
      <c r="A54" s="54">
        <v>4268</v>
      </c>
      <c r="B54" s="55" t="s">
        <v>90</v>
      </c>
      <c r="C54" s="38" t="s">
        <v>96</v>
      </c>
      <c r="D54" s="56">
        <v>3701450.12</v>
      </c>
      <c r="E54" s="56"/>
      <c r="F54" s="56"/>
      <c r="G54" s="57"/>
      <c r="H54" s="57"/>
      <c r="I54" s="67">
        <v>4673000</v>
      </c>
      <c r="J54" s="67"/>
      <c r="K54" s="67">
        <v>11621284.58</v>
      </c>
      <c r="L54" s="47">
        <f t="shared" si="2"/>
        <v>19995734.699999999</v>
      </c>
    </row>
    <row r="55" spans="1:12" ht="22.5">
      <c r="A55" s="54">
        <v>4269</v>
      </c>
      <c r="B55" s="55" t="s">
        <v>22</v>
      </c>
      <c r="C55" s="38" t="s">
        <v>96</v>
      </c>
      <c r="D55" s="56">
        <v>395000</v>
      </c>
      <c r="E55" s="56"/>
      <c r="F55" s="56"/>
      <c r="G55" s="57">
        <v>17000</v>
      </c>
      <c r="H55" s="57"/>
      <c r="I55" s="57">
        <v>14000</v>
      </c>
      <c r="J55" s="57"/>
      <c r="K55" s="57"/>
      <c r="L55" s="47">
        <f t="shared" si="2"/>
        <v>426000</v>
      </c>
    </row>
    <row r="56" spans="1:12" ht="24.75" customHeight="1">
      <c r="A56" s="54">
        <v>4727</v>
      </c>
      <c r="B56" s="55" t="s">
        <v>4</v>
      </c>
      <c r="C56" s="38" t="s">
        <v>96</v>
      </c>
      <c r="D56" s="59"/>
      <c r="E56" s="56"/>
      <c r="F56" s="56"/>
      <c r="G56" s="57"/>
      <c r="H56" s="57"/>
      <c r="I56" s="57"/>
      <c r="J56" s="57"/>
      <c r="K56" s="57"/>
      <c r="L56" s="47">
        <f t="shared" si="2"/>
        <v>0</v>
      </c>
    </row>
    <row r="57" spans="1:12" ht="22.5">
      <c r="A57" s="54">
        <v>4821</v>
      </c>
      <c r="B57" s="55" t="s">
        <v>5</v>
      </c>
      <c r="C57" s="38" t="s">
        <v>96</v>
      </c>
      <c r="D57" s="56"/>
      <c r="E57" s="56"/>
      <c r="F57" s="56"/>
      <c r="G57" s="67">
        <v>52000</v>
      </c>
      <c r="H57" s="57"/>
      <c r="I57" s="57"/>
      <c r="J57" s="57">
        <v>25000</v>
      </c>
      <c r="K57" s="57"/>
      <c r="L57" s="47">
        <f t="shared" si="2"/>
        <v>77000</v>
      </c>
    </row>
    <row r="58" spans="1:12" ht="22.5">
      <c r="A58" s="54">
        <v>4822</v>
      </c>
      <c r="B58" s="55" t="s">
        <v>6</v>
      </c>
      <c r="C58" s="38" t="s">
        <v>96</v>
      </c>
      <c r="D58" s="56">
        <v>5000</v>
      </c>
      <c r="E58" s="56"/>
      <c r="F58" s="56"/>
      <c r="G58" s="57">
        <v>10000</v>
      </c>
      <c r="H58" s="57"/>
      <c r="I58" s="57">
        <v>5000</v>
      </c>
      <c r="J58" s="57"/>
      <c r="K58" s="57"/>
      <c r="L58" s="47">
        <f t="shared" si="2"/>
        <v>20000</v>
      </c>
    </row>
    <row r="59" spans="1:12" ht="22.5">
      <c r="A59" s="54">
        <v>4831</v>
      </c>
      <c r="B59" s="55" t="s">
        <v>7</v>
      </c>
      <c r="C59" s="38" t="s">
        <v>96</v>
      </c>
      <c r="D59" s="56"/>
      <c r="E59" s="56"/>
      <c r="F59" s="56">
        <v>1000</v>
      </c>
      <c r="G59" s="57"/>
      <c r="H59" s="57"/>
      <c r="I59" s="57"/>
      <c r="J59" s="57"/>
      <c r="K59" s="57"/>
      <c r="L59" s="47">
        <f t="shared" si="2"/>
        <v>1000</v>
      </c>
    </row>
    <row r="60" spans="1:12" ht="22.5">
      <c r="A60" s="54">
        <v>4851</v>
      </c>
      <c r="B60" s="55" t="s">
        <v>73</v>
      </c>
      <c r="C60" s="38" t="s">
        <v>96</v>
      </c>
      <c r="D60" s="56"/>
      <c r="E60" s="56"/>
      <c r="F60" s="59">
        <v>1000</v>
      </c>
      <c r="G60" s="57"/>
      <c r="H60" s="57"/>
      <c r="I60" s="57"/>
      <c r="J60" s="57"/>
      <c r="K60" s="57"/>
      <c r="L60" s="47">
        <f t="shared" si="2"/>
        <v>1000</v>
      </c>
    </row>
    <row r="61" spans="1:12" ht="14.25" customHeight="1">
      <c r="A61" s="27" t="s">
        <v>39</v>
      </c>
      <c r="B61" s="69" t="s">
        <v>48</v>
      </c>
      <c r="C61" s="40"/>
      <c r="D61" s="70"/>
      <c r="E61" s="70"/>
      <c r="F61" s="70"/>
      <c r="G61" s="71"/>
      <c r="H61" s="71"/>
      <c r="I61" s="71"/>
      <c r="J61" s="71"/>
      <c r="K61" s="71"/>
      <c r="L61" s="47">
        <f t="shared" si="2"/>
        <v>0</v>
      </c>
    </row>
    <row r="62" spans="1:12" ht="22.5">
      <c r="A62" s="54">
        <v>5113</v>
      </c>
      <c r="B62" s="55" t="s">
        <v>50</v>
      </c>
      <c r="C62" s="38" t="s">
        <v>96</v>
      </c>
      <c r="D62" s="59"/>
      <c r="E62" s="56"/>
      <c r="F62" s="59"/>
      <c r="G62" s="57"/>
      <c r="H62" s="57"/>
      <c r="I62" s="57"/>
      <c r="J62" s="57"/>
      <c r="K62" s="57"/>
      <c r="L62" s="47">
        <f t="shared" si="2"/>
        <v>0</v>
      </c>
    </row>
    <row r="63" spans="1:12" ht="22.5">
      <c r="A63" s="54">
        <v>5114</v>
      </c>
      <c r="B63" s="55" t="s">
        <v>37</v>
      </c>
      <c r="C63" s="38" t="s">
        <v>96</v>
      </c>
      <c r="D63" s="68"/>
      <c r="E63" s="56"/>
      <c r="F63" s="56"/>
      <c r="G63" s="57"/>
      <c r="H63" s="57"/>
      <c r="I63" s="57"/>
      <c r="J63" s="57"/>
      <c r="K63" s="57"/>
      <c r="L63" s="47">
        <f t="shared" si="2"/>
        <v>0</v>
      </c>
    </row>
    <row r="64" spans="1:12" ht="22.5">
      <c r="A64" s="54">
        <v>5122</v>
      </c>
      <c r="B64" s="55" t="s">
        <v>35</v>
      </c>
      <c r="C64" s="38" t="s">
        <v>96</v>
      </c>
      <c r="D64" s="56"/>
      <c r="E64" s="56"/>
      <c r="F64" s="56"/>
      <c r="G64" s="57"/>
      <c r="H64" s="57"/>
      <c r="I64" s="67">
        <v>48000</v>
      </c>
      <c r="J64" s="67"/>
      <c r="K64" s="67"/>
      <c r="L64" s="47">
        <f t="shared" si="2"/>
        <v>48000</v>
      </c>
    </row>
    <row r="65" spans="1:12" ht="22.5">
      <c r="A65" s="54">
        <v>5126</v>
      </c>
      <c r="B65" s="55" t="s">
        <v>43</v>
      </c>
      <c r="C65" s="38" t="s">
        <v>96</v>
      </c>
      <c r="D65" s="56"/>
      <c r="E65" s="56"/>
      <c r="F65" s="56"/>
      <c r="G65" s="67">
        <v>86000</v>
      </c>
      <c r="H65" s="57"/>
      <c r="I65" s="57">
        <v>48000</v>
      </c>
      <c r="J65" s="57"/>
      <c r="K65" s="57"/>
      <c r="L65" s="47">
        <f t="shared" si="2"/>
        <v>134000</v>
      </c>
    </row>
    <row r="66" spans="1:12" ht="22.5">
      <c r="A66" s="54">
        <v>5128</v>
      </c>
      <c r="B66" s="55" t="s">
        <v>36</v>
      </c>
      <c r="C66" s="38" t="s">
        <v>96</v>
      </c>
      <c r="D66" s="56"/>
      <c r="E66" s="56"/>
      <c r="F66" s="56"/>
      <c r="G66" s="57"/>
      <c r="H66" s="57"/>
      <c r="I66" s="57"/>
      <c r="J66" s="57"/>
      <c r="K66" s="57"/>
      <c r="L66" s="47">
        <f t="shared" si="2"/>
        <v>0</v>
      </c>
    </row>
    <row r="67" spans="1:12" ht="22.5">
      <c r="A67" s="54">
        <v>5151</v>
      </c>
      <c r="B67" s="55" t="s">
        <v>91</v>
      </c>
      <c r="C67" s="38" t="s">
        <v>96</v>
      </c>
      <c r="D67" s="56"/>
      <c r="E67" s="56"/>
      <c r="F67" s="56"/>
      <c r="G67" s="57">
        <v>9000</v>
      </c>
      <c r="H67" s="57"/>
      <c r="I67" s="57">
        <v>48000</v>
      </c>
      <c r="J67" s="57"/>
      <c r="K67" s="57">
        <v>30000</v>
      </c>
      <c r="L67" s="47">
        <f t="shared" si="2"/>
        <v>87000</v>
      </c>
    </row>
    <row r="68" spans="1:12">
      <c r="A68" s="27" t="s">
        <v>69</v>
      </c>
      <c r="B68" s="45" t="s">
        <v>68</v>
      </c>
      <c r="C68" s="37"/>
      <c r="D68" s="70"/>
      <c r="E68" s="70"/>
      <c r="F68" s="70"/>
      <c r="G68" s="70"/>
      <c r="H68" s="70">
        <f>SUM(H15:H67)</f>
        <v>1778</v>
      </c>
      <c r="I68" s="70"/>
      <c r="J68" s="70"/>
      <c r="K68" s="70"/>
      <c r="L68" s="47">
        <f t="shared" si="2"/>
        <v>0</v>
      </c>
    </row>
    <row r="69" spans="1:12" ht="36.75">
      <c r="A69" s="54">
        <v>4221</v>
      </c>
      <c r="B69" s="72" t="s">
        <v>63</v>
      </c>
      <c r="C69" s="38"/>
      <c r="D69" s="59"/>
      <c r="E69" s="56"/>
      <c r="F69" s="56"/>
      <c r="G69" s="57"/>
      <c r="H69" s="57"/>
      <c r="I69" s="57"/>
      <c r="J69" s="57"/>
      <c r="K69" s="57"/>
      <c r="L69" s="47">
        <f t="shared" si="2"/>
        <v>0</v>
      </c>
    </row>
    <row r="70" spans="1:12" ht="36.75">
      <c r="A70" s="54">
        <v>4222</v>
      </c>
      <c r="B70" s="72" t="s">
        <v>63</v>
      </c>
      <c r="C70" s="38"/>
      <c r="D70" s="56"/>
      <c r="E70" s="56"/>
      <c r="F70" s="56"/>
      <c r="G70" s="57"/>
      <c r="H70" s="57"/>
      <c r="I70" s="57"/>
      <c r="J70" s="57"/>
      <c r="K70" s="57"/>
      <c r="L70" s="47">
        <f t="shared" si="2"/>
        <v>0</v>
      </c>
    </row>
    <row r="71" spans="1:12" ht="24">
      <c r="A71" s="54">
        <v>4224</v>
      </c>
      <c r="B71" s="73" t="s">
        <v>64</v>
      </c>
      <c r="C71" s="38"/>
      <c r="D71" s="59"/>
      <c r="E71" s="56"/>
      <c r="F71" s="56"/>
      <c r="G71" s="57"/>
      <c r="H71" s="57"/>
      <c r="I71" s="57"/>
      <c r="J71" s="57"/>
      <c r="K71" s="57"/>
      <c r="L71" s="47">
        <f t="shared" si="2"/>
        <v>0</v>
      </c>
    </row>
    <row r="72" spans="1:12" ht="36">
      <c r="A72" s="54">
        <v>4242</v>
      </c>
      <c r="B72" s="73" t="s">
        <v>65</v>
      </c>
      <c r="C72" s="38"/>
      <c r="D72" s="56"/>
      <c r="E72" s="56"/>
      <c r="F72" s="56"/>
      <c r="G72" s="57"/>
      <c r="H72" s="57"/>
      <c r="I72" s="57"/>
      <c r="J72" s="57"/>
      <c r="K72" s="57"/>
      <c r="L72" s="47">
        <f t="shared" si="2"/>
        <v>0</v>
      </c>
    </row>
    <row r="73" spans="1:12" ht="24.75">
      <c r="A73" s="54">
        <v>4266</v>
      </c>
      <c r="B73" s="74" t="s">
        <v>66</v>
      </c>
      <c r="C73" s="38"/>
      <c r="D73" s="59"/>
      <c r="E73" s="56"/>
      <c r="F73" s="56"/>
      <c r="G73" s="57"/>
      <c r="H73" s="57"/>
      <c r="I73" s="57"/>
      <c r="J73" s="57"/>
      <c r="K73" s="57"/>
      <c r="L73" s="47">
        <f t="shared" si="2"/>
        <v>0</v>
      </c>
    </row>
    <row r="74" spans="1:12" ht="26.25" customHeight="1">
      <c r="A74" s="54">
        <v>4266</v>
      </c>
      <c r="B74" s="73" t="s">
        <v>67</v>
      </c>
      <c r="C74" s="38"/>
      <c r="D74" s="75"/>
      <c r="E74" s="56"/>
      <c r="F74" s="56"/>
      <c r="G74" s="57"/>
      <c r="H74" s="57"/>
      <c r="I74" s="57"/>
      <c r="J74" s="57"/>
      <c r="K74" s="57"/>
      <c r="L74" s="47">
        <f t="shared" si="2"/>
        <v>0</v>
      </c>
    </row>
    <row r="75" spans="1:12">
      <c r="A75" s="76"/>
      <c r="B75" s="45" t="s">
        <v>49</v>
      </c>
      <c r="C75" s="45"/>
      <c r="D75" s="70">
        <f>SUM(D15:D74)</f>
        <v>33628450.120000005</v>
      </c>
      <c r="E75" s="70">
        <f t="shared" ref="E75:K75" si="3">SUM(E15:E74)</f>
        <v>0</v>
      </c>
      <c r="F75" s="70">
        <f t="shared" si="3"/>
        <v>232253000</v>
      </c>
      <c r="G75" s="70">
        <f t="shared" si="3"/>
        <v>2043000</v>
      </c>
      <c r="H75" s="70">
        <f t="shared" si="3"/>
        <v>3556</v>
      </c>
      <c r="I75" s="70">
        <f t="shared" si="3"/>
        <v>5540000</v>
      </c>
      <c r="J75" s="70">
        <f t="shared" si="3"/>
        <v>198009.28</v>
      </c>
      <c r="K75" s="70">
        <f t="shared" si="3"/>
        <v>12258399.720000001</v>
      </c>
      <c r="L75" s="47">
        <f>SUM(L15:L74)</f>
        <v>285920859.12</v>
      </c>
    </row>
    <row r="78" spans="1:12">
      <c r="I78" t="s">
        <v>58</v>
      </c>
    </row>
    <row r="80" spans="1:12">
      <c r="I80" t="s">
        <v>71</v>
      </c>
    </row>
  </sheetData>
  <mergeCells count="3">
    <mergeCell ref="A4:I4"/>
    <mergeCell ref="A6:I6"/>
    <mergeCell ref="A7:I7"/>
  </mergeCells>
  <pageMargins left="0" right="0" top="0" bottom="0" header="0.31496062992125984" footer="0.31496062992125984"/>
  <pageSetup paperSize="9" scale="85" orientation="landscape" r:id="rId1"/>
  <headerFooter>
    <oddHeader>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F36"/>
  <sheetViews>
    <sheetView workbookViewId="0">
      <selection activeCell="G18" sqref="G18"/>
    </sheetView>
  </sheetViews>
  <sheetFormatPr defaultRowHeight="15"/>
  <cols>
    <col min="1" max="1" width="41.7109375" customWidth="1"/>
    <col min="2" max="2" width="23.85546875" customWidth="1"/>
    <col min="3" max="3" width="24.140625" customWidth="1"/>
    <col min="4" max="4" width="17.42578125" customWidth="1"/>
    <col min="5" max="5" width="18.140625" customWidth="1"/>
    <col min="6" max="6" width="30.42578125" customWidth="1"/>
    <col min="7" max="7" width="27.28515625" customWidth="1"/>
  </cols>
  <sheetData>
    <row r="1" spans="1:6">
      <c r="A1" s="78" t="s">
        <v>51</v>
      </c>
      <c r="B1" s="1"/>
      <c r="C1" s="1"/>
      <c r="D1" s="1"/>
      <c r="E1" s="1"/>
    </row>
    <row r="2" spans="1:6">
      <c r="A2" s="78" t="s">
        <v>62</v>
      </c>
      <c r="B2" s="1"/>
      <c r="C2" s="1"/>
      <c r="D2" s="1"/>
      <c r="E2" s="1"/>
    </row>
    <row r="3" spans="1:6">
      <c r="A3" s="43" t="s">
        <v>112</v>
      </c>
      <c r="B3" s="8"/>
      <c r="C3" s="1"/>
      <c r="D3" s="78" t="s">
        <v>52</v>
      </c>
      <c r="E3" s="78"/>
      <c r="F3" s="79"/>
    </row>
    <row r="4" spans="1:6">
      <c r="A4" s="43" t="s">
        <v>113</v>
      </c>
      <c r="B4" s="9"/>
      <c r="C4" s="1"/>
      <c r="D4" s="78" t="s">
        <v>53</v>
      </c>
      <c r="E4" s="78"/>
      <c r="F4" s="79"/>
    </row>
    <row r="5" spans="1:6">
      <c r="A5" s="1"/>
      <c r="B5" s="1"/>
      <c r="C5" s="1"/>
      <c r="D5" s="78" t="s">
        <v>54</v>
      </c>
      <c r="E5" s="78"/>
      <c r="F5" s="79"/>
    </row>
    <row r="6" spans="1:6">
      <c r="A6" s="7" t="s">
        <v>110</v>
      </c>
      <c r="B6" s="7"/>
      <c r="C6" s="7"/>
      <c r="D6" s="7"/>
      <c r="E6" s="7"/>
      <c r="F6" s="11"/>
    </row>
    <row r="7" spans="1:6">
      <c r="A7" s="6"/>
      <c r="B7" s="6"/>
      <c r="C7" s="6"/>
      <c r="D7" s="6"/>
      <c r="E7" s="1"/>
      <c r="F7" s="11"/>
    </row>
    <row r="8" spans="1:6">
      <c r="A8" s="6" t="s">
        <v>121</v>
      </c>
      <c r="B8" s="6"/>
      <c r="C8" s="2"/>
      <c r="D8" s="1"/>
      <c r="E8" s="1"/>
      <c r="F8" s="11"/>
    </row>
    <row r="9" spans="1:6">
      <c r="A9" s="6" t="s">
        <v>120</v>
      </c>
      <c r="B9" s="6"/>
      <c r="C9" s="2"/>
      <c r="D9" s="1"/>
      <c r="E9" s="1"/>
      <c r="F9" s="11"/>
    </row>
    <row r="10" spans="1:6">
      <c r="A10" s="6" t="s">
        <v>74</v>
      </c>
      <c r="B10" s="6"/>
      <c r="C10" s="2"/>
      <c r="D10" s="1"/>
      <c r="E10" s="1"/>
      <c r="F10" s="11"/>
    </row>
    <row r="11" spans="1:6">
      <c r="A11" s="6" t="s">
        <v>115</v>
      </c>
      <c r="B11" s="6"/>
      <c r="C11" s="2"/>
      <c r="D11" s="1"/>
      <c r="E11" s="1"/>
      <c r="F11" s="11"/>
    </row>
    <row r="12" spans="1:6">
      <c r="A12" s="6"/>
      <c r="B12" s="6"/>
      <c r="C12" s="1"/>
      <c r="D12" s="1"/>
      <c r="E12" s="1"/>
      <c r="F12" s="11"/>
    </row>
    <row r="13" spans="1:6">
      <c r="A13" s="6" t="s">
        <v>88</v>
      </c>
      <c r="B13" s="1"/>
      <c r="C13" s="1"/>
      <c r="D13" s="1"/>
      <c r="E13" s="1"/>
      <c r="F13" s="11"/>
    </row>
    <row r="14" spans="1:6">
      <c r="A14" s="6" t="s">
        <v>75</v>
      </c>
      <c r="B14" s="1"/>
      <c r="C14" s="1"/>
      <c r="D14" s="1"/>
      <c r="E14" s="1"/>
      <c r="F14" s="11"/>
    </row>
    <row r="15" spans="1:6" ht="18" customHeight="1">
      <c r="A15" s="12" t="s">
        <v>76</v>
      </c>
      <c r="B15" s="12" t="s">
        <v>77</v>
      </c>
      <c r="C15" s="12" t="s">
        <v>78</v>
      </c>
      <c r="D15" s="13"/>
      <c r="E15" s="13"/>
      <c r="F15" s="11"/>
    </row>
    <row r="16" spans="1:6" ht="22.5" customHeight="1">
      <c r="A16" s="14" t="s">
        <v>99</v>
      </c>
      <c r="B16" s="15">
        <v>33628450.119999997</v>
      </c>
      <c r="C16" s="15">
        <v>33628450.119999997</v>
      </c>
      <c r="D16" s="16"/>
      <c r="E16" s="16"/>
      <c r="F16" s="11"/>
    </row>
    <row r="17" spans="1:6" ht="17.25" customHeight="1">
      <c r="A17" s="14" t="s">
        <v>79</v>
      </c>
      <c r="B17" s="15"/>
      <c r="C17" s="15"/>
      <c r="D17" s="16"/>
      <c r="E17" s="16"/>
      <c r="F17" s="11"/>
    </row>
    <row r="18" spans="1:6" ht="21" customHeight="1">
      <c r="A18" s="14" t="s">
        <v>80</v>
      </c>
      <c r="B18" s="15">
        <v>232253000</v>
      </c>
      <c r="C18" s="15">
        <v>232253000</v>
      </c>
      <c r="D18" s="16"/>
      <c r="E18" s="16"/>
      <c r="F18" s="11"/>
    </row>
    <row r="19" spans="1:6" ht="19.5" customHeight="1">
      <c r="A19" s="14" t="s">
        <v>81</v>
      </c>
      <c r="B19" s="15">
        <v>2043000</v>
      </c>
      <c r="C19" s="15">
        <v>2043000</v>
      </c>
      <c r="D19" s="16"/>
      <c r="E19" s="16"/>
      <c r="F19" s="11"/>
    </row>
    <row r="20" spans="1:6" ht="19.5" customHeight="1">
      <c r="A20" s="14" t="s">
        <v>82</v>
      </c>
      <c r="B20" s="15">
        <v>5540000</v>
      </c>
      <c r="C20" s="15">
        <v>5540000</v>
      </c>
      <c r="D20" s="16"/>
      <c r="E20" s="16"/>
      <c r="F20" s="11"/>
    </row>
    <row r="21" spans="1:6" ht="27.75" customHeight="1">
      <c r="A21" s="77" t="s">
        <v>116</v>
      </c>
      <c r="B21" s="15">
        <v>198009.28</v>
      </c>
      <c r="C21" s="15">
        <v>198009.28</v>
      </c>
      <c r="D21" s="16"/>
      <c r="E21" s="16"/>
      <c r="F21" s="11"/>
    </row>
    <row r="22" spans="1:6" ht="29.25" customHeight="1">
      <c r="A22" s="77" t="s">
        <v>117</v>
      </c>
      <c r="B22" s="15">
        <v>12258399.720000001</v>
      </c>
      <c r="C22" s="15">
        <v>12258399.720000001</v>
      </c>
      <c r="D22" s="16"/>
      <c r="E22" s="16"/>
      <c r="F22" s="11"/>
    </row>
    <row r="23" spans="1:6" ht="18" customHeight="1">
      <c r="A23" s="17" t="s">
        <v>83</v>
      </c>
      <c r="B23" s="10">
        <f>SUM(B16:B22)</f>
        <v>285920859.12</v>
      </c>
      <c r="C23" s="10">
        <f>SUM(C16:C22)</f>
        <v>285920859.12</v>
      </c>
      <c r="D23" s="16"/>
      <c r="E23" s="16"/>
      <c r="F23" s="11"/>
    </row>
    <row r="24" spans="1:6">
      <c r="A24" s="18" t="s">
        <v>100</v>
      </c>
      <c r="B24" s="19"/>
      <c r="C24" s="20"/>
      <c r="D24" s="20"/>
      <c r="E24" s="21"/>
      <c r="F24" s="11"/>
    </row>
    <row r="25" spans="1:6">
      <c r="A25" s="18" t="s">
        <v>84</v>
      </c>
      <c r="B25" s="19"/>
      <c r="C25" s="20"/>
      <c r="D25" s="20"/>
      <c r="E25" s="21"/>
      <c r="F25" s="11"/>
    </row>
    <row r="26" spans="1:6">
      <c r="A26" s="18" t="s">
        <v>122</v>
      </c>
      <c r="B26" s="19"/>
      <c r="C26" s="20"/>
      <c r="D26" s="20"/>
      <c r="E26" s="21"/>
      <c r="F26" s="11"/>
    </row>
    <row r="27" spans="1:6">
      <c r="A27" s="18" t="s">
        <v>85</v>
      </c>
      <c r="B27" s="19"/>
      <c r="C27" s="20"/>
      <c r="D27" s="20"/>
      <c r="E27" s="21"/>
      <c r="F27" s="11"/>
    </row>
    <row r="28" spans="1:6">
      <c r="A28" s="18" t="s">
        <v>118</v>
      </c>
      <c r="B28" s="13"/>
      <c r="C28" s="20"/>
      <c r="D28" s="20"/>
      <c r="E28" s="21"/>
      <c r="F28" s="11"/>
    </row>
    <row r="29" spans="1:6">
      <c r="A29" s="18" t="s">
        <v>86</v>
      </c>
      <c r="B29" s="13"/>
      <c r="C29" s="20"/>
      <c r="D29" s="20"/>
      <c r="E29" s="21"/>
      <c r="F29" s="11"/>
    </row>
    <row r="30" spans="1:6">
      <c r="A30" s="18"/>
      <c r="B30" s="13"/>
      <c r="C30" s="20"/>
      <c r="D30" s="20"/>
      <c r="E30" s="21"/>
      <c r="F30" s="11"/>
    </row>
    <row r="31" spans="1:6">
      <c r="A31" s="18" t="s">
        <v>119</v>
      </c>
      <c r="B31" s="19"/>
      <c r="C31" s="20"/>
      <c r="D31" s="20"/>
      <c r="E31" s="21"/>
      <c r="F31" s="11"/>
    </row>
    <row r="32" spans="1:6">
      <c r="A32" s="18" t="s">
        <v>87</v>
      </c>
      <c r="B32" s="19"/>
      <c r="C32" s="20"/>
      <c r="D32" s="20"/>
      <c r="E32" s="21"/>
      <c r="F32" s="11"/>
    </row>
    <row r="33" spans="1:6">
      <c r="A33" s="13"/>
      <c r="B33" s="13"/>
      <c r="C33" s="20"/>
      <c r="D33" s="20"/>
      <c r="E33" s="22" t="s">
        <v>58</v>
      </c>
      <c r="F33" s="11"/>
    </row>
    <row r="34" spans="1:6">
      <c r="A34" s="11"/>
      <c r="B34" s="11"/>
      <c r="C34" s="6"/>
      <c r="D34" s="6"/>
      <c r="E34" t="s">
        <v>123</v>
      </c>
      <c r="F34" s="11"/>
    </row>
    <row r="35" spans="1:6">
      <c r="A35" s="11"/>
      <c r="B35" s="11"/>
      <c r="C35" s="6"/>
      <c r="D35" s="6"/>
      <c r="E35" s="11"/>
      <c r="F35" s="11"/>
    </row>
    <row r="36" spans="1:6">
      <c r="C36" s="6"/>
      <c r="D36" s="6"/>
    </row>
  </sheetData>
  <pageMargins left="0" right="0" top="0" bottom="0" header="0.31496062992125984" footer="0.31496062992125984"/>
  <pageSetup paperSize="9" fitToWidth="2" fitToHeight="2" orientation="landscape" r:id="rId1"/>
  <headerFooter>
    <oddHeader>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OBRAZLOŽENJE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2026-01-16T11:49:47Z</cp:lastPrinted>
  <dcterms:created xsi:type="dcterms:W3CDTF">2016-01-24T12:17:11Z</dcterms:created>
  <dcterms:modified xsi:type="dcterms:W3CDTF">2026-01-23T11:19:41Z</dcterms:modified>
</cp:coreProperties>
</file>